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xframe\Desktop\ACUSTIK 2023\CASA DE LA MONEDA\"/>
    </mc:Choice>
  </mc:AlternateContent>
  <xr:revisionPtr revIDLastSave="0" documentId="8_{7D0D5C04-A3A4-4C58-AB6F-EAC8F344988F}" xr6:coauthVersionLast="47" xr6:coauthVersionMax="47" xr10:uidLastSave="{00000000-0000-0000-0000-000000000000}"/>
  <bookViews>
    <workbookView xWindow="1260" yWindow="90" windowWidth="16470" windowHeight="1080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Q23" i="1" l="1"/>
  <c r="J19" i="1"/>
  <c r="AQ21" i="1" l="1"/>
  <c r="AQ20" i="1"/>
  <c r="AQ19" i="1"/>
  <c r="G23" i="1"/>
  <c r="K22" i="1"/>
  <c r="J22" i="1"/>
  <c r="I21" i="1"/>
  <c r="J21" i="1" s="1"/>
  <c r="I19" i="1"/>
  <c r="I23" i="1" s="1"/>
  <c r="I20" i="1"/>
  <c r="J20" i="1" s="1"/>
  <c r="K20" i="1" s="1"/>
  <c r="K19" i="1" l="1"/>
  <c r="K21" i="1"/>
  <c r="K23" i="1" l="1"/>
  <c r="J23" i="1"/>
</calcChain>
</file>

<file path=xl/sharedStrings.xml><?xml version="1.0" encoding="utf-8"?>
<sst xmlns="http://schemas.openxmlformats.org/spreadsheetml/2006/main" count="85" uniqueCount="58">
  <si>
    <t>CIUDAD O ESTADO</t>
  </si>
  <si>
    <t>COBERTURA</t>
  </si>
  <si>
    <t>HORARIO</t>
  </si>
  <si>
    <t>TOTAL COSTO UNITARIO SIN IVA</t>
  </si>
  <si>
    <t>IVA</t>
  </si>
  <si>
    <t>TOTAL COSTO UNITARIO CON IVA</t>
  </si>
  <si>
    <t>TOTAL</t>
  </si>
  <si>
    <t>D</t>
  </si>
  <si>
    <t>L</t>
  </si>
  <si>
    <t>M</t>
  </si>
  <si>
    <t>J</t>
  </si>
  <si>
    <t>V</t>
  </si>
  <si>
    <t>S</t>
  </si>
  <si>
    <t>COSTO UNITARIO SIN IVA</t>
  </si>
  <si>
    <t>VIGENCIA:</t>
  </si>
  <si>
    <t>NOMBRE EMISORA</t>
  </si>
  <si>
    <t>FRECUENCIA</t>
  </si>
  <si>
    <t>SIGLAS</t>
  </si>
  <si>
    <t>TOTAL DE SPOTS</t>
  </si>
  <si>
    <t xml:space="preserve">RAZÓN SOCIAL: </t>
  </si>
  <si>
    <t>R.F.C.:</t>
  </si>
  <si>
    <t>COMERCIALIZADORA GLB TRADING, S.A. DE C.V.</t>
  </si>
  <si>
    <t>CGT970412FE5</t>
  </si>
  <si>
    <t>CD. DE MÉXICO</t>
  </si>
  <si>
    <t>ACUSTIK  RADIO</t>
  </si>
  <si>
    <t>XEJP</t>
  </si>
  <si>
    <t>OLIVA HERNÁNDEZ VALENZUELA</t>
  </si>
  <si>
    <t>REPRESENTANTE LEGAL</t>
  </si>
  <si>
    <t>07 A 22</t>
  </si>
  <si>
    <r>
      <t xml:space="preserve">PROPUESTA:  </t>
    </r>
    <r>
      <rPr>
        <b/>
        <sz val="14"/>
        <color theme="1"/>
        <rFont val="Calibri"/>
        <family val="2"/>
        <scheme val="minor"/>
      </rPr>
      <t>ACUSTIK RADIO</t>
    </r>
  </si>
  <si>
    <t xml:space="preserve"> </t>
    <phoneticPr fontId="8" type="noConversion"/>
  </si>
  <si>
    <t xml:space="preserve">CAMPAÑA: </t>
    <phoneticPr fontId="8" type="noConversion"/>
  </si>
  <si>
    <t xml:space="preserve">VERSIÓN: </t>
    <phoneticPr fontId="8" type="noConversion"/>
  </si>
  <si>
    <t xml:space="preserve">PERIODO: </t>
    <phoneticPr fontId="8" type="noConversion"/>
  </si>
  <si>
    <t>CASA DE  MONEDA</t>
    <phoneticPr fontId="8" type="noConversion"/>
  </si>
  <si>
    <t>FECHA DE ELABORACIÓN: 12 DE JUNIO DE 2023.</t>
  </si>
  <si>
    <t>CIUDAD DE MÉXICO, 12 DE JUNIO DE 2023.</t>
  </si>
  <si>
    <t>JALISCO</t>
  </si>
  <si>
    <t>GUADALAJARA</t>
  </si>
  <si>
    <t xml:space="preserve">NUEVO LEÓN </t>
  </si>
  <si>
    <t>MONTERREY</t>
  </si>
  <si>
    <t>XEUNO</t>
  </si>
  <si>
    <t>XEFB</t>
  </si>
  <si>
    <t xml:space="preserve">M  </t>
  </si>
  <si>
    <t xml:space="preserve">M </t>
  </si>
  <si>
    <t xml:space="preserve">J </t>
  </si>
  <si>
    <t xml:space="preserve">V </t>
  </si>
  <si>
    <t xml:space="preserve">S </t>
  </si>
  <si>
    <t xml:space="preserve">D </t>
  </si>
  <si>
    <t xml:space="preserve">L </t>
  </si>
  <si>
    <t xml:space="preserve"> V</t>
  </si>
  <si>
    <t xml:space="preserve"> L</t>
  </si>
  <si>
    <t xml:space="preserve"> M </t>
  </si>
  <si>
    <t xml:space="preserve">M   </t>
  </si>
  <si>
    <t xml:space="preserve"> </t>
  </si>
  <si>
    <t>POSICIONAMIENTO DE PRODUCTOS PARA VENTAS</t>
  </si>
  <si>
    <t>NOVIEMBRE</t>
  </si>
  <si>
    <t>10 DE NOVIEMBRE AL 10 DE DICIEMBRE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</si>
</sst>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Verdana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20"/>
      <color indexed="8"/>
      <name val="Calibri"/>
      <family val="2"/>
    </font>
    <font>
      <sz val="2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0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/>
    <xf numFmtId="0" fontId="0" fillId="2" borderId="5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5" xfId="0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7" fillId="0" borderId="0" xfId="0" applyFont="1"/>
    <xf numFmtId="0" fontId="0" fillId="3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156967</xdr:colOff>
      <xdr:row>1</xdr:row>
      <xdr:rowOff>57079</xdr:rowOff>
    </xdr:from>
    <xdr:to>
      <xdr:col>35</xdr:col>
      <xdr:colOff>74917</xdr:colOff>
      <xdr:row>5</xdr:row>
      <xdr:rowOff>78590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CC968D-1FD3-4301-B68A-9267F06D0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0900" y="228315"/>
          <a:ext cx="2486489" cy="1020387"/>
        </a:xfrm>
        <a:prstGeom prst="rect">
          <a:avLst/>
        </a:prstGeom>
      </xdr:spPr>
    </xdr:pic>
    <xdr:clientData/>
  </xdr:twoCellAnchor>
  <xdr:twoCellAnchor editAs="oneCell">
    <xdr:from>
      <xdr:col>10</xdr:col>
      <xdr:colOff>64214</xdr:colOff>
      <xdr:row>27</xdr:row>
      <xdr:rowOff>117725</xdr:rowOff>
    </xdr:from>
    <xdr:to>
      <xdr:col>13</xdr:col>
      <xdr:colOff>176516</xdr:colOff>
      <xdr:row>31</xdr:row>
      <xdr:rowOff>80167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ABF905-AD28-4D41-AB75-158ABD5F9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3877" y="6795927"/>
          <a:ext cx="1482190" cy="733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2:AQ34"/>
  <sheetViews>
    <sheetView tabSelected="1" topLeftCell="A16" zoomScale="89" zoomScaleNormal="89" zoomScalePageLayoutView="89" workbookViewId="0">
      <selection activeCell="I31" sqref="I31"/>
    </sheetView>
  </sheetViews>
  <sheetFormatPr baseColWidth="10" defaultColWidth="10.7109375" defaultRowHeight="15" x14ac:dyDescent="0.25"/>
  <cols>
    <col min="1" max="2" width="15" customWidth="1"/>
    <col min="3" max="3" width="17.28515625" customWidth="1"/>
    <col min="4" max="4" width="10.42578125" customWidth="1"/>
    <col min="5" max="5" width="10.28515625" customWidth="1"/>
    <col min="6" max="6" width="8.42578125" customWidth="1"/>
    <col min="7" max="7" width="8.28515625" customWidth="1"/>
    <col min="8" max="8" width="10" customWidth="1"/>
    <col min="9" max="9" width="13" customWidth="1"/>
    <col min="10" max="10" width="11" customWidth="1"/>
    <col min="11" max="11" width="13.42578125" customWidth="1"/>
    <col min="12" max="42" width="3.5703125" customWidth="1"/>
    <col min="43" max="43" width="10.42578125" customWidth="1"/>
  </cols>
  <sheetData>
    <row r="2" spans="1:42" ht="26.25" x14ac:dyDescent="0.4">
      <c r="A2" s="20" t="s">
        <v>34</v>
      </c>
      <c r="B2" s="21"/>
      <c r="C2" s="15"/>
      <c r="D2" s="15"/>
      <c r="E2" s="15"/>
    </row>
    <row r="3" spans="1:42" ht="18.75" x14ac:dyDescent="0.3">
      <c r="A3" s="18" t="s">
        <v>30</v>
      </c>
      <c r="B3" s="15"/>
      <c r="C3" s="15"/>
      <c r="D3" s="15"/>
      <c r="E3" s="15"/>
    </row>
    <row r="4" spans="1:42" ht="18.75" x14ac:dyDescent="0.3">
      <c r="A4" s="18" t="s">
        <v>30</v>
      </c>
      <c r="B4" s="15"/>
      <c r="C4" s="15"/>
      <c r="D4" s="15"/>
      <c r="E4" s="15"/>
    </row>
    <row r="5" spans="1:42" ht="18.75" x14ac:dyDescent="0.3">
      <c r="A5" s="15"/>
      <c r="B5" s="15"/>
      <c r="C5" s="15"/>
      <c r="D5" s="15"/>
      <c r="E5" s="15"/>
    </row>
    <row r="6" spans="1:42" ht="18.75" x14ac:dyDescent="0.3">
      <c r="A6" s="15" t="s">
        <v>29</v>
      </c>
      <c r="B6" s="15"/>
      <c r="C6" s="15"/>
      <c r="D6" s="15"/>
      <c r="E6" s="15"/>
    </row>
    <row r="7" spans="1:42" ht="18.75" x14ac:dyDescent="0.3">
      <c r="A7" s="15" t="s">
        <v>31</v>
      </c>
      <c r="B7" s="17" t="s">
        <v>30</v>
      </c>
      <c r="C7" s="15"/>
      <c r="D7" s="15"/>
      <c r="E7" s="15"/>
    </row>
    <row r="8" spans="1:42" ht="18.75" x14ac:dyDescent="0.3">
      <c r="A8" s="15" t="s">
        <v>32</v>
      </c>
      <c r="B8" s="14" t="s">
        <v>55</v>
      </c>
      <c r="C8" s="14"/>
      <c r="D8" s="14"/>
      <c r="E8" s="14"/>
      <c r="F8" s="2"/>
    </row>
    <row r="9" spans="1:42" ht="18.75" x14ac:dyDescent="0.3">
      <c r="A9" s="15" t="s">
        <v>33</v>
      </c>
      <c r="B9" s="15"/>
      <c r="C9" s="15"/>
      <c r="D9" s="15"/>
      <c r="E9" s="15"/>
    </row>
    <row r="10" spans="1:42" ht="18.75" x14ac:dyDescent="0.3">
      <c r="A10" s="15" t="s">
        <v>35</v>
      </c>
      <c r="B10" s="15"/>
      <c r="C10" s="15"/>
      <c r="D10" s="15"/>
      <c r="E10" s="15"/>
    </row>
    <row r="11" spans="1:42" ht="18.75" x14ac:dyDescent="0.3">
      <c r="A11" s="15" t="s">
        <v>19</v>
      </c>
      <c r="B11" s="14" t="s">
        <v>21</v>
      </c>
      <c r="C11" s="14"/>
      <c r="D11" s="15"/>
      <c r="E11" s="15"/>
      <c r="X11" s="44" t="s">
        <v>36</v>
      </c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1:42" ht="18.75" x14ac:dyDescent="0.3">
      <c r="A12" s="15" t="s">
        <v>20</v>
      </c>
      <c r="B12" s="14" t="s">
        <v>22</v>
      </c>
      <c r="C12" s="14"/>
      <c r="D12" s="15"/>
      <c r="E12" s="15"/>
    </row>
    <row r="13" spans="1:42" ht="15" customHeight="1" x14ac:dyDescent="0.3">
      <c r="A13" s="15"/>
      <c r="B13" s="14"/>
      <c r="C13" s="14"/>
      <c r="D13" s="15"/>
      <c r="E13" s="15"/>
    </row>
    <row r="14" spans="1:42" ht="57" customHeight="1" x14ac:dyDescent="0.3">
      <c r="A14" s="15"/>
      <c r="B14" s="14"/>
      <c r="C14" s="14"/>
      <c r="D14" s="15"/>
      <c r="E14" s="15"/>
    </row>
    <row r="15" spans="1:42" ht="19.5" thickBot="1" x14ac:dyDescent="0.35">
      <c r="A15" s="15"/>
      <c r="B15" s="14"/>
      <c r="C15" s="14"/>
      <c r="D15" s="15"/>
      <c r="E15" s="15"/>
    </row>
    <row r="16" spans="1:42" ht="18.75" customHeight="1" thickBot="1" x14ac:dyDescent="0.35">
      <c r="D16" s="15"/>
      <c r="E16" s="15"/>
      <c r="L16" s="41" t="s">
        <v>56</v>
      </c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0"/>
    </row>
    <row r="17" spans="1:43" x14ac:dyDescent="0.25">
      <c r="L17" s="36">
        <v>1</v>
      </c>
      <c r="M17" s="36">
        <v>2</v>
      </c>
      <c r="N17" s="37">
        <v>3</v>
      </c>
      <c r="O17" s="37">
        <v>4</v>
      </c>
      <c r="P17" s="38">
        <v>5</v>
      </c>
      <c r="Q17" s="38">
        <v>6</v>
      </c>
      <c r="R17" s="37">
        <v>7</v>
      </c>
      <c r="S17" s="36">
        <v>8</v>
      </c>
      <c r="T17" s="36">
        <v>9</v>
      </c>
      <c r="U17" s="37">
        <v>10</v>
      </c>
      <c r="V17" s="37">
        <v>11</v>
      </c>
      <c r="W17" s="38">
        <v>12</v>
      </c>
      <c r="X17" s="38">
        <v>13</v>
      </c>
      <c r="Y17" s="37">
        <v>14</v>
      </c>
      <c r="Z17" s="36">
        <v>15</v>
      </c>
      <c r="AA17" s="36">
        <v>16</v>
      </c>
      <c r="AB17" s="37">
        <v>17</v>
      </c>
      <c r="AC17" s="37">
        <v>18</v>
      </c>
      <c r="AD17" s="38">
        <v>19</v>
      </c>
      <c r="AE17" s="38">
        <v>20</v>
      </c>
      <c r="AF17" s="37">
        <v>21</v>
      </c>
      <c r="AG17" s="36">
        <v>22</v>
      </c>
      <c r="AH17" s="36">
        <v>23</v>
      </c>
      <c r="AI17" s="37">
        <v>24</v>
      </c>
      <c r="AJ17" s="37">
        <v>25</v>
      </c>
      <c r="AK17" s="38">
        <v>26</v>
      </c>
      <c r="AL17" s="38">
        <v>27</v>
      </c>
      <c r="AM17" s="37">
        <v>28</v>
      </c>
      <c r="AN17" s="36">
        <v>29</v>
      </c>
      <c r="AO17" s="36">
        <v>30</v>
      </c>
      <c r="AP17" s="39">
        <v>31</v>
      </c>
    </row>
    <row r="18" spans="1:43" ht="36" x14ac:dyDescent="0.25">
      <c r="A18" s="13" t="s">
        <v>0</v>
      </c>
      <c r="B18" s="13" t="s">
        <v>1</v>
      </c>
      <c r="C18" s="13" t="s">
        <v>15</v>
      </c>
      <c r="D18" s="13" t="s">
        <v>16</v>
      </c>
      <c r="E18" s="13" t="s">
        <v>17</v>
      </c>
      <c r="F18" s="13" t="s">
        <v>2</v>
      </c>
      <c r="G18" s="13" t="s">
        <v>18</v>
      </c>
      <c r="H18" s="13" t="s">
        <v>13</v>
      </c>
      <c r="I18" s="13" t="s">
        <v>3</v>
      </c>
      <c r="J18" s="13" t="s">
        <v>4</v>
      </c>
      <c r="K18" s="13" t="s">
        <v>5</v>
      </c>
      <c r="L18" s="30" t="s">
        <v>43</v>
      </c>
      <c r="M18" s="30" t="s">
        <v>44</v>
      </c>
      <c r="N18" s="3" t="s">
        <v>45</v>
      </c>
      <c r="O18" s="3" t="s">
        <v>46</v>
      </c>
      <c r="P18" s="10" t="s">
        <v>47</v>
      </c>
      <c r="Q18" s="10" t="s">
        <v>48</v>
      </c>
      <c r="R18" s="4" t="s">
        <v>49</v>
      </c>
      <c r="S18" s="33" t="s">
        <v>44</v>
      </c>
      <c r="T18" s="33" t="s">
        <v>9</v>
      </c>
      <c r="U18" s="4" t="s">
        <v>10</v>
      </c>
      <c r="V18" s="4" t="s">
        <v>11</v>
      </c>
      <c r="W18" s="12" t="s">
        <v>12</v>
      </c>
      <c r="X18" s="12" t="s">
        <v>7</v>
      </c>
      <c r="Y18" s="4" t="s">
        <v>8</v>
      </c>
      <c r="Z18" s="33" t="s">
        <v>9</v>
      </c>
      <c r="AA18" s="33" t="s">
        <v>9</v>
      </c>
      <c r="AB18" s="4" t="s">
        <v>10</v>
      </c>
      <c r="AC18" s="4" t="s">
        <v>46</v>
      </c>
      <c r="AD18" s="12" t="s">
        <v>47</v>
      </c>
      <c r="AE18" s="12" t="s">
        <v>7</v>
      </c>
      <c r="AF18" s="4" t="s">
        <v>8</v>
      </c>
      <c r="AG18" s="33" t="s">
        <v>9</v>
      </c>
      <c r="AH18" s="33" t="s">
        <v>44</v>
      </c>
      <c r="AI18" s="4" t="s">
        <v>10</v>
      </c>
      <c r="AJ18" s="4" t="s">
        <v>50</v>
      </c>
      <c r="AK18" s="12" t="s">
        <v>47</v>
      </c>
      <c r="AL18" s="12" t="s">
        <v>7</v>
      </c>
      <c r="AM18" s="4" t="s">
        <v>51</v>
      </c>
      <c r="AN18" s="30" t="s">
        <v>52</v>
      </c>
      <c r="AO18" s="30" t="s">
        <v>53</v>
      </c>
      <c r="AP18" s="30" t="s">
        <v>10</v>
      </c>
      <c r="AQ18" s="9" t="s">
        <v>6</v>
      </c>
    </row>
    <row r="19" spans="1:43" x14ac:dyDescent="0.25">
      <c r="A19" s="1" t="s">
        <v>23</v>
      </c>
      <c r="B19" s="1" t="s">
        <v>23</v>
      </c>
      <c r="C19" s="7" t="s">
        <v>24</v>
      </c>
      <c r="D19" s="7">
        <v>1150</v>
      </c>
      <c r="E19" s="6" t="s">
        <v>25</v>
      </c>
      <c r="F19" s="1" t="s">
        <v>28</v>
      </c>
      <c r="G19" s="7">
        <v>30</v>
      </c>
      <c r="H19" s="5">
        <v>1930.52</v>
      </c>
      <c r="I19" s="5">
        <f t="shared" ref="I19:I21" si="0">H19*G19</f>
        <v>57915.6</v>
      </c>
      <c r="J19" s="5">
        <f>I19*$K$25</f>
        <v>9266.4959999999992</v>
      </c>
      <c r="K19" s="5">
        <f t="shared" ref="K19:K21" si="1">I19+J19</f>
        <v>67182.09599999999</v>
      </c>
      <c r="L19" s="31">
        <v>1</v>
      </c>
      <c r="M19" s="31">
        <v>1</v>
      </c>
      <c r="N19" s="1">
        <v>1</v>
      </c>
      <c r="O19" s="1">
        <v>1</v>
      </c>
      <c r="P19" s="11">
        <v>1</v>
      </c>
      <c r="Q19" s="11" t="s">
        <v>54</v>
      </c>
      <c r="R19" s="1">
        <v>1</v>
      </c>
      <c r="S19" s="31">
        <v>1</v>
      </c>
      <c r="T19" s="31">
        <v>1</v>
      </c>
      <c r="U19" s="1">
        <v>1</v>
      </c>
      <c r="V19" s="1">
        <v>1</v>
      </c>
      <c r="W19" s="11">
        <v>1</v>
      </c>
      <c r="X19" s="11">
        <v>1</v>
      </c>
      <c r="Y19" s="1">
        <v>1</v>
      </c>
      <c r="Z19" s="31">
        <v>1</v>
      </c>
      <c r="AA19" s="31">
        <v>1</v>
      </c>
      <c r="AB19" s="1">
        <v>1</v>
      </c>
      <c r="AC19" s="1">
        <v>1</v>
      </c>
      <c r="AD19" s="11">
        <v>1</v>
      </c>
      <c r="AE19" s="11">
        <v>1</v>
      </c>
      <c r="AF19" s="1">
        <v>1</v>
      </c>
      <c r="AG19" s="31">
        <v>1</v>
      </c>
      <c r="AH19" s="31">
        <v>1</v>
      </c>
      <c r="AI19" s="1">
        <v>1</v>
      </c>
      <c r="AJ19" s="1">
        <v>1</v>
      </c>
      <c r="AK19" s="11">
        <v>1</v>
      </c>
      <c r="AL19" s="11">
        <v>1</v>
      </c>
      <c r="AM19" s="1">
        <v>1</v>
      </c>
      <c r="AN19" s="31">
        <v>1</v>
      </c>
      <c r="AO19" s="31">
        <v>1</v>
      </c>
      <c r="AP19" s="31">
        <v>1</v>
      </c>
      <c r="AQ19" s="1">
        <f>SUM(L19:AP19)</f>
        <v>30</v>
      </c>
    </row>
    <row r="20" spans="1:43" x14ac:dyDescent="0.25">
      <c r="A20" s="1" t="s">
        <v>37</v>
      </c>
      <c r="B20" s="1" t="s">
        <v>38</v>
      </c>
      <c r="C20" s="7" t="s">
        <v>24</v>
      </c>
      <c r="D20" s="7">
        <v>1120</v>
      </c>
      <c r="E20" s="7" t="s">
        <v>41</v>
      </c>
      <c r="F20" s="1" t="s">
        <v>28</v>
      </c>
      <c r="G20" s="7">
        <v>43</v>
      </c>
      <c r="H20" s="5">
        <v>342.32</v>
      </c>
      <c r="I20" s="5">
        <f t="shared" si="0"/>
        <v>14719.76</v>
      </c>
      <c r="J20" s="5">
        <f>I20*$K$25</f>
        <v>2355.1615999999999</v>
      </c>
      <c r="K20" s="5">
        <f t="shared" si="1"/>
        <v>17074.921600000001</v>
      </c>
      <c r="L20" s="31">
        <v>2</v>
      </c>
      <c r="M20" s="31">
        <v>2</v>
      </c>
      <c r="N20" s="1">
        <v>2</v>
      </c>
      <c r="O20" s="1">
        <v>2</v>
      </c>
      <c r="P20" s="11">
        <v>1</v>
      </c>
      <c r="Q20" s="11">
        <v>1</v>
      </c>
      <c r="R20" s="1">
        <v>1</v>
      </c>
      <c r="S20" s="31">
        <v>1</v>
      </c>
      <c r="T20" s="31">
        <v>1</v>
      </c>
      <c r="U20" s="1">
        <v>1</v>
      </c>
      <c r="V20" s="1">
        <v>1</v>
      </c>
      <c r="W20" s="11">
        <v>1</v>
      </c>
      <c r="X20" s="11">
        <v>1</v>
      </c>
      <c r="Y20" s="1">
        <v>1</v>
      </c>
      <c r="Z20" s="31">
        <v>1</v>
      </c>
      <c r="AA20" s="31">
        <v>1</v>
      </c>
      <c r="AB20" s="1">
        <v>1</v>
      </c>
      <c r="AC20" s="1">
        <v>1</v>
      </c>
      <c r="AD20" s="11">
        <v>1</v>
      </c>
      <c r="AE20" s="11">
        <v>1</v>
      </c>
      <c r="AF20" s="1">
        <v>1</v>
      </c>
      <c r="AG20" s="31">
        <v>1</v>
      </c>
      <c r="AH20" s="31">
        <v>1</v>
      </c>
      <c r="AI20" s="1">
        <v>2</v>
      </c>
      <c r="AJ20" s="1">
        <v>2</v>
      </c>
      <c r="AK20" s="11">
        <v>2</v>
      </c>
      <c r="AL20" s="11">
        <v>2</v>
      </c>
      <c r="AM20" s="1">
        <v>2</v>
      </c>
      <c r="AN20" s="31">
        <v>2</v>
      </c>
      <c r="AO20" s="31">
        <v>2</v>
      </c>
      <c r="AP20" s="31">
        <v>2</v>
      </c>
      <c r="AQ20" s="1">
        <f>SUM(L20:AP20)</f>
        <v>43</v>
      </c>
    </row>
    <row r="21" spans="1:43" x14ac:dyDescent="0.25">
      <c r="A21" s="1" t="s">
        <v>39</v>
      </c>
      <c r="B21" s="1" t="s">
        <v>40</v>
      </c>
      <c r="C21" s="7" t="s">
        <v>24</v>
      </c>
      <c r="D21" s="7">
        <v>630</v>
      </c>
      <c r="E21" s="7" t="s">
        <v>42</v>
      </c>
      <c r="F21" s="1" t="s">
        <v>28</v>
      </c>
      <c r="G21" s="7">
        <v>40</v>
      </c>
      <c r="H21" s="5">
        <v>333.04</v>
      </c>
      <c r="I21" s="5">
        <f t="shared" si="0"/>
        <v>13321.6</v>
      </c>
      <c r="J21" s="5">
        <f>I21*$K$25</f>
        <v>2131.4560000000001</v>
      </c>
      <c r="K21" s="5">
        <f t="shared" si="1"/>
        <v>15453.056</v>
      </c>
      <c r="L21" s="31">
        <v>2</v>
      </c>
      <c r="M21" s="31">
        <v>2</v>
      </c>
      <c r="N21" s="1">
        <v>2</v>
      </c>
      <c r="O21" s="1">
        <v>2</v>
      </c>
      <c r="P21" s="11">
        <v>1</v>
      </c>
      <c r="Q21" s="11">
        <v>1</v>
      </c>
      <c r="R21" s="1">
        <v>1</v>
      </c>
      <c r="S21" s="31">
        <v>1</v>
      </c>
      <c r="T21" s="31">
        <v>1</v>
      </c>
      <c r="U21" s="1">
        <v>1</v>
      </c>
      <c r="V21" s="1">
        <v>1</v>
      </c>
      <c r="W21" s="11">
        <v>1</v>
      </c>
      <c r="X21" s="11">
        <v>1</v>
      </c>
      <c r="Y21" s="1">
        <v>1</v>
      </c>
      <c r="Z21" s="31">
        <v>1</v>
      </c>
      <c r="AA21" s="31">
        <v>1</v>
      </c>
      <c r="AB21" s="1">
        <v>1</v>
      </c>
      <c r="AC21" s="1">
        <v>1</v>
      </c>
      <c r="AD21" s="11">
        <v>1</v>
      </c>
      <c r="AE21" s="11">
        <v>1</v>
      </c>
      <c r="AF21" s="1">
        <v>1</v>
      </c>
      <c r="AG21" s="31">
        <v>1</v>
      </c>
      <c r="AH21" s="31">
        <v>1</v>
      </c>
      <c r="AI21" s="1">
        <v>1</v>
      </c>
      <c r="AJ21" s="1">
        <v>1</v>
      </c>
      <c r="AK21" s="11">
        <v>1</v>
      </c>
      <c r="AL21" s="11">
        <v>2</v>
      </c>
      <c r="AM21" s="1">
        <v>2</v>
      </c>
      <c r="AN21" s="31">
        <v>2</v>
      </c>
      <c r="AO21" s="31">
        <v>2</v>
      </c>
      <c r="AP21" s="31">
        <v>2</v>
      </c>
      <c r="AQ21" s="1">
        <f>SUM(L21:AP21)</f>
        <v>40</v>
      </c>
    </row>
    <row r="22" spans="1:43" x14ac:dyDescent="0.25">
      <c r="A22" s="25" t="s">
        <v>39</v>
      </c>
      <c r="B22" s="26" t="s">
        <v>40</v>
      </c>
      <c r="C22" s="27" t="s">
        <v>24</v>
      </c>
      <c r="D22" s="27">
        <v>630</v>
      </c>
      <c r="E22" s="27" t="s">
        <v>42</v>
      </c>
      <c r="F22" s="27" t="s">
        <v>28</v>
      </c>
      <c r="G22" s="7">
        <v>1</v>
      </c>
      <c r="H22" s="28">
        <v>249.94</v>
      </c>
      <c r="I22" s="5">
        <v>249.94</v>
      </c>
      <c r="J22" s="5">
        <f>I22*0.16</f>
        <v>39.990400000000001</v>
      </c>
      <c r="K22" s="5">
        <f>J22+I22</f>
        <v>289.93040000000002</v>
      </c>
      <c r="L22" s="34"/>
      <c r="M22" s="32"/>
      <c r="N22" s="26"/>
      <c r="O22" s="26"/>
      <c r="P22" s="29"/>
      <c r="Q22" s="29"/>
      <c r="R22" s="26"/>
      <c r="S22" s="32"/>
      <c r="T22" s="32"/>
      <c r="U22" s="26"/>
      <c r="V22" s="26"/>
      <c r="W22" s="29"/>
      <c r="X22" s="29"/>
      <c r="Y22" s="26"/>
      <c r="Z22" s="32"/>
      <c r="AA22" s="32"/>
      <c r="AB22" s="26"/>
      <c r="AC22" s="26"/>
      <c r="AD22" s="29"/>
      <c r="AE22" s="29"/>
      <c r="AF22" s="26"/>
      <c r="AG22" s="32"/>
      <c r="AH22" s="32"/>
      <c r="AI22" s="26"/>
      <c r="AJ22" s="26"/>
      <c r="AK22" s="29"/>
      <c r="AL22" s="29"/>
      <c r="AM22" s="26"/>
      <c r="AN22" s="32"/>
      <c r="AO22" s="32"/>
      <c r="AP22" s="32">
        <v>1</v>
      </c>
      <c r="AQ22" s="1">
        <v>1</v>
      </c>
    </row>
    <row r="23" spans="1:43" x14ac:dyDescent="0.25">
      <c r="G23" s="22">
        <f>G19+G20+G21+G22</f>
        <v>114</v>
      </c>
      <c r="I23" s="23">
        <f>I19+I20+I21+I22</f>
        <v>86206.900000000009</v>
      </c>
      <c r="J23" s="23">
        <f>I23*$K$25</f>
        <v>13793.104000000001</v>
      </c>
      <c r="K23" s="23">
        <f>K19+K20+K21+K22</f>
        <v>100000.00399999999</v>
      </c>
      <c r="V23" t="s">
        <v>30</v>
      </c>
      <c r="AQ23" s="24">
        <f>AQ19+AQ20+AQ21+AQ22</f>
        <v>114</v>
      </c>
    </row>
    <row r="25" spans="1:43" x14ac:dyDescent="0.25">
      <c r="K25" s="8">
        <v>0.16</v>
      </c>
    </row>
    <row r="26" spans="1:43" ht="15.75" x14ac:dyDescent="0.25">
      <c r="A26" s="19" t="s">
        <v>14</v>
      </c>
      <c r="B26" s="35" t="s">
        <v>57</v>
      </c>
      <c r="C26" s="35"/>
      <c r="D26" s="16"/>
    </row>
    <row r="33" spans="10:16" ht="18.75" x14ac:dyDescent="0.3">
      <c r="J33" s="43" t="s">
        <v>26</v>
      </c>
      <c r="K33" s="43"/>
      <c r="L33" s="43"/>
      <c r="M33" s="43"/>
      <c r="N33" s="43"/>
      <c r="O33" s="43"/>
      <c r="P33" s="43"/>
    </row>
    <row r="34" spans="10:16" ht="18.75" x14ac:dyDescent="0.3">
      <c r="J34" s="43" t="s">
        <v>27</v>
      </c>
      <c r="K34" s="43"/>
      <c r="L34" s="43"/>
      <c r="M34" s="43"/>
      <c r="N34" s="43"/>
      <c r="O34" s="43"/>
      <c r="P34" s="43"/>
    </row>
  </sheetData>
  <mergeCells count="4">
    <mergeCell ref="L16:AO16"/>
    <mergeCell ref="J33:P33"/>
    <mergeCell ref="J34:P34"/>
    <mergeCell ref="X11:AK11"/>
  </mergeCells>
  <phoneticPr fontId="8" type="noConversion"/>
  <pageMargins left="0.23622047244094491" right="0.23622047244094491" top="0.74803149606299213" bottom="0.74803149606299213" header="0.31496062992125984" footer="0.31496062992125984"/>
  <pageSetup scale="50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Jimenez Zuleta</dc:creator>
  <cp:lastModifiedBy>xframe</cp:lastModifiedBy>
  <cp:lastPrinted>2022-10-24T18:35:39Z</cp:lastPrinted>
  <dcterms:created xsi:type="dcterms:W3CDTF">2022-09-13T18:30:23Z</dcterms:created>
  <dcterms:modified xsi:type="dcterms:W3CDTF">2023-11-10T22:46:35Z</dcterms:modified>
</cp:coreProperties>
</file>