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Y:\Datos Abiertos\Conjunto de datos\Finanzas\2019 septiembre\"/>
    </mc:Choice>
  </mc:AlternateContent>
  <xr:revisionPtr revIDLastSave="0" documentId="8_{67E4C849-A601-4457-A49C-815FF09EB0E5}" xr6:coauthVersionLast="37" xr6:coauthVersionMax="37" xr10:uidLastSave="{00000000-0000-0000-0000-000000000000}"/>
  <bookViews>
    <workbookView xWindow="0" yWindow="0" windowWidth="24000" windowHeight="9732" xr2:uid="{00000000-000D-0000-FFFF-FFFF00000000}"/>
  </bookViews>
  <sheets>
    <sheet name="flujo original" sheetId="1" r:id="rId1"/>
  </sheets>
  <externalReferences>
    <externalReference r:id="rId2"/>
    <externalReference r:id="rId3"/>
  </externalReferences>
  <definedNames>
    <definedName name="\a">#N/A</definedName>
    <definedName name="\b">#N/A</definedName>
    <definedName name="\p">#REF!</definedName>
    <definedName name="_CAL98">#N/A</definedName>
    <definedName name="_CUA1">#REF!</definedName>
    <definedName name="_CUA2">#REF!</definedName>
    <definedName name="_CUA3">#REF!</definedName>
    <definedName name="_CUA4">#REF!</definedName>
    <definedName name="_CUA5">#REF!</definedName>
    <definedName name="_CUA6">#REF!</definedName>
    <definedName name="_R">#N/A</definedName>
    <definedName name="a">#REF!</definedName>
    <definedName name="A_impresión_IM">#REF!</definedName>
    <definedName name="abc">#N/A</definedName>
    <definedName name="abril">#REF!</definedName>
    <definedName name="AGUINALDO">[1]Hoja4!#REF!</definedName>
    <definedName name="_xlnm.Print_Area" localSheetId="0">'flujo original'!$A$1:$E$14</definedName>
    <definedName name="B">#REF!</definedName>
    <definedName name="bababa">#REF!</definedName>
    <definedName name="C_">#REF!</definedName>
    <definedName name="CUADRO">#REF!</definedName>
    <definedName name="D">#REF!</definedName>
    <definedName name="ddd">#REF!</definedName>
    <definedName name="DEPTO">[1]Hoja4!#REF!</definedName>
    <definedName name="Deptos">[2]Hoja4!#REF!</definedName>
    <definedName name="DESC_DE_PUESTO">[1]Hoja4!#REF!</definedName>
    <definedName name="DIARIO">[1]Hoja4!#REF!</definedName>
    <definedName name="diarios">[2]Hoja4!#REF!</definedName>
    <definedName name="F_AHORRO">[1]Hoja4!#REF!</definedName>
    <definedName name="Francisco">#REF!</definedName>
    <definedName name="gtos">#REF!</definedName>
    <definedName name="h">#N/A</definedName>
    <definedName name="hoja3">#N/A</definedName>
    <definedName name="HOLA">#REF!</definedName>
    <definedName name="Imprimir_área_IM">#REF!</definedName>
    <definedName name="K">#REF!</definedName>
    <definedName name="m">[2]Hoja4!#REF!</definedName>
    <definedName name="MACRO">#REF!</definedName>
    <definedName name="MENSUAL">[1]Hoja4!#REF!</definedName>
    <definedName name="N">#N/A</definedName>
    <definedName name="P_VAC.">[1]Hoja4!#REF!</definedName>
    <definedName name="prueba">[2]Hoja4!#REF!</definedName>
    <definedName name="q">#N/A</definedName>
    <definedName name="S">#N/A</definedName>
    <definedName name="S_DIARIO">[1]Hoja4!#REF!</definedName>
    <definedName name="S_MENSUAL">[1]Hoja4!#REF!</definedName>
    <definedName name="sa">#REF!</definedName>
    <definedName name="t">#N/A</definedName>
    <definedName name="vac">[2]Hoja4!#REF!</definedName>
    <definedName name="vce">[2]Hoja4!#REF!</definedName>
    <definedName name="vero">[1]Hoja4!#REF!</definedName>
    <definedName name="vvvvvvvvvvvvvvvv">[2]Hoja4!#REF!</definedName>
    <definedName name="x">#REF!</definedName>
    <definedName name="xa">#REF!</definedName>
    <definedName name="xxxx">#REF!</definedName>
    <definedName name="z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1" l="1"/>
  <c r="D9" i="1"/>
  <c r="E9" i="1"/>
  <c r="F9" i="1"/>
  <c r="G9" i="1"/>
  <c r="H9" i="1"/>
  <c r="I9" i="1"/>
  <c r="J9" i="1"/>
  <c r="K9" i="1"/>
  <c r="L9" i="1"/>
  <c r="M9" i="1"/>
  <c r="N9" i="1"/>
  <c r="C9" i="1"/>
  <c r="B12" i="1" l="1"/>
  <c r="C4" i="1" l="1"/>
  <c r="C3" i="1" s="1"/>
  <c r="D4" i="1"/>
  <c r="D3" i="1" s="1"/>
  <c r="E4" i="1"/>
  <c r="E3" i="1" s="1"/>
  <c r="F4" i="1"/>
  <c r="F3" i="1" s="1"/>
  <c r="G4" i="1"/>
  <c r="G3" i="1" s="1"/>
  <c r="H4" i="1"/>
  <c r="H3" i="1" s="1"/>
  <c r="I4" i="1"/>
  <c r="I3" i="1" s="1"/>
  <c r="J4" i="1"/>
  <c r="J3" i="1" s="1"/>
  <c r="K4" i="1"/>
  <c r="K3" i="1" s="1"/>
  <c r="L4" i="1"/>
  <c r="L3" i="1" s="1"/>
  <c r="M4" i="1"/>
  <c r="M3" i="1" s="1"/>
  <c r="N4" i="1"/>
  <c r="N3" i="1" s="1"/>
  <c r="B6" i="1"/>
  <c r="B11" i="1" l="1"/>
  <c r="B10" i="1"/>
  <c r="B7" i="1"/>
  <c r="B8" i="1"/>
  <c r="B5" i="1"/>
  <c r="B4" i="1" l="1"/>
  <c r="B3" i="1" s="1"/>
  <c r="K15" i="1"/>
  <c r="F15" i="1"/>
  <c r="L15" i="1"/>
  <c r="N15" i="1" l="1"/>
  <c r="D15" i="1"/>
  <c r="M15" i="1"/>
  <c r="J15" i="1"/>
  <c r="I15" i="1"/>
  <c r="H15" i="1"/>
  <c r="G15" i="1"/>
  <c r="E15" i="1"/>
  <c r="B13" i="1"/>
  <c r="B9" i="1" s="1"/>
  <c r="C14" i="1"/>
  <c r="D2" i="1" s="1"/>
  <c r="D14" i="1" s="1"/>
  <c r="E2" i="1" s="1"/>
  <c r="E14" i="1" s="1"/>
  <c r="F2" i="1" s="1"/>
  <c r="F14" i="1" s="1"/>
  <c r="G2" i="1" s="1"/>
  <c r="G14" i="1" s="1"/>
  <c r="H2" i="1" s="1"/>
  <c r="H14" i="1" s="1"/>
  <c r="I2" i="1" s="1"/>
  <c r="I14" i="1" s="1"/>
  <c r="J2" i="1" s="1"/>
  <c r="J14" i="1" s="1"/>
  <c r="K2" i="1" s="1"/>
  <c r="K14" i="1" s="1"/>
  <c r="L2" i="1" s="1"/>
  <c r="L14" i="1" s="1"/>
  <c r="M2" i="1" s="1"/>
  <c r="M14" i="1" s="1"/>
  <c r="N2" i="1" s="1"/>
  <c r="N14" i="1" s="1"/>
  <c r="B14" i="1" l="1"/>
  <c r="C15" i="1"/>
  <c r="B15" i="1" l="1"/>
</calcChain>
</file>

<file path=xl/sharedStrings.xml><?xml version="1.0" encoding="utf-8"?>
<sst xmlns="http://schemas.openxmlformats.org/spreadsheetml/2006/main" count="28" uniqueCount="28">
  <si>
    <t>DISPONIBILIDAD INICIAL</t>
  </si>
  <si>
    <t>INGRESOS</t>
  </si>
  <si>
    <t>EGRESOS</t>
  </si>
  <si>
    <t>Servicios Personales</t>
  </si>
  <si>
    <t xml:space="preserve">DISPONIBILIDAD FINAL </t>
  </si>
  <si>
    <t>BALANCE DE OPERACIONES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</si>
  <si>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</si>
  <si>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</si>
  <si>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</si>
  <si>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</si>
  <si>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</si>
  <si>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</si>
  <si>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</si>
  <si>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</si>
  <si>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</si>
  <si>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</si>
  <si>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</si>
  <si>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</si>
  <si>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</si>
  <si>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Banco de México</t>
  </si>
  <si>
    <t xml:space="preserve">   Curso Legal</t>
  </si>
  <si>
    <t>Clientes</t>
  </si>
  <si>
    <t>Ingresos diversos</t>
  </si>
  <si>
    <t xml:space="preserve">   Servicios de Amonedación</t>
  </si>
  <si>
    <t>Gastos de Operación</t>
  </si>
  <si>
    <t>Otras Erogaciones</t>
  </si>
  <si>
    <t>Inversión Física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</si>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</sst>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#,##0.0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64" fontId="3" fillId="2" borderId="0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left"/>
    </xf>
    <xf numFmtId="0" fontId="2" fillId="0" borderId="0" xfId="0" applyFont="1" applyFill="1"/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/>
    <xf numFmtId="164" fontId="2" fillId="0" borderId="0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/>
    <xf numFmtId="43" fontId="2" fillId="0" borderId="0" xfId="1" applyFont="1" applyFill="1"/>
    <xf numFmtId="43" fontId="2" fillId="0" borderId="0" xfId="0" applyNumberFormat="1" applyFont="1" applyFill="1"/>
    <xf numFmtId="3" fontId="2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2" fillId="0" borderId="1" xfId="1" applyNumberFormat="1" applyFont="1" applyBorder="1" applyProtection="1"/>
    <xf numFmtId="3" fontId="3" fillId="0" borderId="0" xfId="1" applyNumberFormat="1" applyFont="1" applyBorder="1" applyAlignment="1" applyProtection="1">
      <alignment horizontal="right" vertical="top" wrapText="1"/>
    </xf>
  </cellXfs>
  <cellStyles count="5">
    <cellStyle name="Millares" xfId="1" builtinId="3"/>
    <cellStyle name="Millares 10 10" xfId="4" xr:uid="{00000000-0005-0000-0000-000001000000}"/>
    <cellStyle name="Normal" xfId="0" builtinId="0"/>
    <cellStyle name="Normal 11" xfId="2" xr:uid="{00000000-0005-0000-0000-000003000000}"/>
    <cellStyle name="Normal 38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WINDOWS\TEMP\Zeta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Ze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INVERSION"/>
      <sheetName val="MAY 99 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"/>
      <sheetName val="Hoja4"/>
      <sheetName val="MAY 99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43"/>
  <sheetViews>
    <sheetView showGridLines="0" tabSelected="1" zoomScaleNormal="100" workbookViewId="0">
      <selection activeCell="A6" sqref="A6"/>
    </sheetView>
  </sheetViews>
  <sheetFormatPr baseColWidth="10" defaultColWidth="11.44140625" defaultRowHeight="13.8" x14ac:dyDescent="0.25"/>
  <cols>
    <col min="1" max="1" width="27" style="1" customWidth="1"/>
    <col min="2" max="2" width="15.88671875" style="1" bestFit="1" customWidth="1"/>
    <col min="3" max="3" width="15.5546875" style="1" bestFit="1" customWidth="1"/>
    <col min="4" max="4" width="17.109375" style="1" bestFit="1" customWidth="1"/>
    <col min="5" max="5" width="16" style="1" customWidth="1"/>
    <col min="6" max="7" width="15.33203125" style="1" bestFit="1" customWidth="1"/>
    <col min="8" max="14" width="17.109375" style="1" bestFit="1" customWidth="1"/>
    <col min="15" max="16384" width="11.44140625" style="1"/>
  </cols>
  <sheetData>
    <row r="1" spans="1:14" x14ac:dyDescent="0.25">
      <c r="A1" s="3" t="s">
        <v>27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</row>
    <row r="2" spans="1:14" x14ac:dyDescent="0.25">
      <c r="A2" s="5" t="s">
        <v>0</v>
      </c>
      <c r="B2" s="14">
        <f>+C2</f>
        <v>639875346</v>
      </c>
      <c r="C2" s="14">
        <v>639875346</v>
      </c>
      <c r="D2" s="14">
        <f>+C14</f>
        <v>672405977</v>
      </c>
      <c r="E2" s="14">
        <f t="shared" ref="E2:N2" si="0">+D14</f>
        <v>677067335</v>
      </c>
      <c r="F2" s="14">
        <f t="shared" si="0"/>
        <v>694523120</v>
      </c>
      <c r="G2" s="14">
        <f t="shared" si="0"/>
        <v>704476881</v>
      </c>
      <c r="H2" s="14">
        <f t="shared" si="0"/>
        <v>714134490</v>
      </c>
      <c r="I2" s="14">
        <f t="shared" si="0"/>
        <v>746124140</v>
      </c>
      <c r="J2" s="14">
        <f t="shared" si="0"/>
        <v>747267849</v>
      </c>
      <c r="K2" s="14">
        <f t="shared" si="0"/>
        <v>751412459</v>
      </c>
      <c r="L2" s="14">
        <f t="shared" si="0"/>
        <v>768974350</v>
      </c>
      <c r="M2" s="14">
        <f t="shared" si="0"/>
        <v>775267766</v>
      </c>
      <c r="N2" s="14">
        <f t="shared" si="0"/>
        <v>779682622</v>
      </c>
    </row>
    <row r="3" spans="1:14" x14ac:dyDescent="0.25">
      <c r="A3" s="6" t="s">
        <v>1</v>
      </c>
      <c r="B3" s="14">
        <f>B4+B7+B8</f>
        <v>4379512049</v>
      </c>
      <c r="C3" s="14">
        <f>C4+C7+C8</f>
        <v>227548537</v>
      </c>
      <c r="D3" s="14">
        <f t="shared" ref="D3:N3" si="1">D4+D7+D8</f>
        <v>345659516</v>
      </c>
      <c r="E3" s="14">
        <f t="shared" si="1"/>
        <v>349865540</v>
      </c>
      <c r="F3" s="14">
        <f t="shared" si="1"/>
        <v>239161501</v>
      </c>
      <c r="G3" s="14">
        <f t="shared" si="1"/>
        <v>401195029</v>
      </c>
      <c r="H3" s="14">
        <f t="shared" si="1"/>
        <v>401743833</v>
      </c>
      <c r="I3" s="14">
        <f t="shared" si="1"/>
        <v>408312544</v>
      </c>
      <c r="J3" s="14">
        <f t="shared" si="1"/>
        <v>463882964</v>
      </c>
      <c r="K3" s="14">
        <f t="shared" si="1"/>
        <v>350416813</v>
      </c>
      <c r="L3" s="14">
        <f t="shared" si="1"/>
        <v>405789300</v>
      </c>
      <c r="M3" s="14">
        <f t="shared" si="1"/>
        <v>364495461</v>
      </c>
      <c r="N3" s="14">
        <f t="shared" si="1"/>
        <v>421441011</v>
      </c>
    </row>
    <row r="4" spans="1:14" x14ac:dyDescent="0.25">
      <c r="A4" s="7" t="s">
        <v>19</v>
      </c>
      <c r="B4" s="13">
        <f>B5+B6</f>
        <v>3160829295</v>
      </c>
      <c r="C4" s="13">
        <f t="shared" ref="C4:N4" si="2">C5+C6</f>
        <v>179152460</v>
      </c>
      <c r="D4" s="13">
        <f t="shared" si="2"/>
        <v>252220219</v>
      </c>
      <c r="E4" s="13">
        <f t="shared" si="2"/>
        <v>261415503</v>
      </c>
      <c r="F4" s="13">
        <f t="shared" si="2"/>
        <v>169376455</v>
      </c>
      <c r="G4" s="13">
        <f t="shared" si="2"/>
        <v>261608806</v>
      </c>
      <c r="H4" s="13">
        <f t="shared" si="2"/>
        <v>252279172</v>
      </c>
      <c r="I4" s="13">
        <f t="shared" si="2"/>
        <v>299691551</v>
      </c>
      <c r="J4" s="13">
        <f t="shared" si="2"/>
        <v>280951512</v>
      </c>
      <c r="K4" s="13">
        <f t="shared" si="2"/>
        <v>265256438</v>
      </c>
      <c r="L4" s="13">
        <f t="shared" si="2"/>
        <v>314088316</v>
      </c>
      <c r="M4" s="13">
        <f t="shared" si="2"/>
        <v>276077428</v>
      </c>
      <c r="N4" s="13">
        <f t="shared" si="2"/>
        <v>348711435</v>
      </c>
    </row>
    <row r="5" spans="1:14" x14ac:dyDescent="0.25">
      <c r="A5" s="7" t="s">
        <v>20</v>
      </c>
      <c r="B5" s="13">
        <f>SUM(C5:N5)</f>
        <v>3120644309</v>
      </c>
      <c r="C5" s="13">
        <v>176315711</v>
      </c>
      <c r="D5" s="13">
        <v>245145602</v>
      </c>
      <c r="E5" s="13">
        <v>258265572</v>
      </c>
      <c r="F5" s="13">
        <v>166487706</v>
      </c>
      <c r="G5" s="13">
        <v>256388109</v>
      </c>
      <c r="H5" s="13">
        <v>250285423</v>
      </c>
      <c r="I5" s="13">
        <v>296854802</v>
      </c>
      <c r="J5" s="13">
        <v>278114763</v>
      </c>
      <c r="K5" s="13">
        <v>262419689</v>
      </c>
      <c r="L5" s="13">
        <v>311251567</v>
      </c>
      <c r="M5" s="13">
        <v>273240679</v>
      </c>
      <c r="N5" s="13">
        <v>345874686</v>
      </c>
    </row>
    <row r="6" spans="1:14" x14ac:dyDescent="0.25">
      <c r="A6" s="7" t="s">
        <v>23</v>
      </c>
      <c r="B6" s="13">
        <f>SUM(C6:N6)</f>
        <v>40184986</v>
      </c>
      <c r="C6" s="13">
        <v>2836749</v>
      </c>
      <c r="D6" s="13">
        <v>7074617</v>
      </c>
      <c r="E6" s="13">
        <v>3149931</v>
      </c>
      <c r="F6" s="13">
        <v>2888749</v>
      </c>
      <c r="G6" s="13">
        <v>5220697</v>
      </c>
      <c r="H6" s="13">
        <v>1993749</v>
      </c>
      <c r="I6" s="13">
        <v>2836749</v>
      </c>
      <c r="J6" s="13">
        <v>2836749</v>
      </c>
      <c r="K6" s="13">
        <v>2836749</v>
      </c>
      <c r="L6" s="13">
        <v>2836749</v>
      </c>
      <c r="M6" s="13">
        <v>2836749</v>
      </c>
      <c r="N6" s="13">
        <v>2836749</v>
      </c>
    </row>
    <row r="7" spans="1:14" x14ac:dyDescent="0.25">
      <c r="A7" s="8" t="s">
        <v>21</v>
      </c>
      <c r="B7" s="13">
        <f t="shared" ref="B7:B8" si="3">SUM(C7:N7)</f>
        <v>464691173</v>
      </c>
      <c r="C7" s="13">
        <v>2010881</v>
      </c>
      <c r="D7" s="13">
        <v>2020996</v>
      </c>
      <c r="E7" s="13">
        <v>49232023</v>
      </c>
      <c r="F7" s="13">
        <v>4328511</v>
      </c>
      <c r="G7" s="13">
        <v>41464190</v>
      </c>
      <c r="H7" s="13">
        <v>99100960</v>
      </c>
      <c r="I7" s="13">
        <v>17643985</v>
      </c>
      <c r="J7" s="13">
        <v>105665300</v>
      </c>
      <c r="K7" s="13">
        <v>30899583</v>
      </c>
      <c r="L7" s="13">
        <v>46696562</v>
      </c>
      <c r="M7" s="13">
        <v>43957232</v>
      </c>
      <c r="N7" s="13">
        <v>21670950</v>
      </c>
    </row>
    <row r="8" spans="1:14" x14ac:dyDescent="0.25">
      <c r="A8" s="8" t="s">
        <v>22</v>
      </c>
      <c r="B8" s="13">
        <f t="shared" si="3"/>
        <v>753991581</v>
      </c>
      <c r="C8" s="13">
        <v>46385196</v>
      </c>
      <c r="D8" s="13">
        <v>91418301</v>
      </c>
      <c r="E8" s="13">
        <v>39218014</v>
      </c>
      <c r="F8" s="13">
        <v>65456535</v>
      </c>
      <c r="G8" s="13">
        <v>98122033</v>
      </c>
      <c r="H8" s="13">
        <v>50363701</v>
      </c>
      <c r="I8" s="13">
        <v>90977008</v>
      </c>
      <c r="J8" s="13">
        <v>77266152</v>
      </c>
      <c r="K8" s="13">
        <v>54260792</v>
      </c>
      <c r="L8" s="13">
        <v>45004422</v>
      </c>
      <c r="M8" s="13">
        <v>44460801</v>
      </c>
      <c r="N8" s="13">
        <v>51058626</v>
      </c>
    </row>
    <row r="9" spans="1:14" x14ac:dyDescent="0.25">
      <c r="A9" s="6" t="s">
        <v>2</v>
      </c>
      <c r="B9" s="14">
        <f>SUM(B10:B13)</f>
        <v>4235221959</v>
      </c>
      <c r="C9" s="14">
        <f>SUM(C10:C13)</f>
        <v>195017906</v>
      </c>
      <c r="D9" s="14">
        <f t="shared" ref="D9:N9" si="4">SUM(D10:D13)</f>
        <v>340998158</v>
      </c>
      <c r="E9" s="14">
        <f t="shared" si="4"/>
        <v>332409755</v>
      </c>
      <c r="F9" s="14">
        <f t="shared" si="4"/>
        <v>229207740</v>
      </c>
      <c r="G9" s="14">
        <f t="shared" si="4"/>
        <v>391537420</v>
      </c>
      <c r="H9" s="14">
        <f t="shared" si="4"/>
        <v>369754183</v>
      </c>
      <c r="I9" s="14">
        <f t="shared" si="4"/>
        <v>407168835</v>
      </c>
      <c r="J9" s="14">
        <f t="shared" si="4"/>
        <v>459738354</v>
      </c>
      <c r="K9" s="14">
        <f t="shared" si="4"/>
        <v>332854922</v>
      </c>
      <c r="L9" s="14">
        <f t="shared" si="4"/>
        <v>399495884</v>
      </c>
      <c r="M9" s="14">
        <f t="shared" si="4"/>
        <v>360080605</v>
      </c>
      <c r="N9" s="14">
        <f t="shared" si="4"/>
        <v>416958197</v>
      </c>
    </row>
    <row r="10" spans="1:14" x14ac:dyDescent="0.25">
      <c r="A10" s="9" t="s">
        <v>3</v>
      </c>
      <c r="B10" s="13">
        <f t="shared" ref="B10:B13" si="5">SUM(C10:N10)</f>
        <v>472476041</v>
      </c>
      <c r="C10" s="13">
        <v>53951661</v>
      </c>
      <c r="D10" s="13">
        <v>28866310</v>
      </c>
      <c r="E10" s="13">
        <v>27592487</v>
      </c>
      <c r="F10" s="13">
        <v>24273388</v>
      </c>
      <c r="G10" s="13">
        <v>26565605</v>
      </c>
      <c r="H10" s="13">
        <v>31690070</v>
      </c>
      <c r="I10" s="13">
        <v>39396148</v>
      </c>
      <c r="J10" s="13">
        <v>38121482</v>
      </c>
      <c r="K10" s="13">
        <v>44061091</v>
      </c>
      <c r="L10" s="13">
        <v>45512864</v>
      </c>
      <c r="M10" s="13">
        <v>46448986</v>
      </c>
      <c r="N10" s="13">
        <v>65995949</v>
      </c>
    </row>
    <row r="11" spans="1:14" x14ac:dyDescent="0.25">
      <c r="A11" s="9" t="s">
        <v>24</v>
      </c>
      <c r="B11" s="13">
        <f t="shared" si="5"/>
        <v>3672433551</v>
      </c>
      <c r="C11" s="13">
        <v>141001438</v>
      </c>
      <c r="D11" s="13">
        <v>293761513</v>
      </c>
      <c r="E11" s="13">
        <v>285519385</v>
      </c>
      <c r="F11" s="13">
        <v>204799372</v>
      </c>
      <c r="G11" s="13">
        <v>339367072</v>
      </c>
      <c r="H11" s="13">
        <v>337691473</v>
      </c>
      <c r="I11" s="13">
        <v>367383846</v>
      </c>
      <c r="J11" s="13">
        <v>396828392</v>
      </c>
      <c r="K11" s="13">
        <v>288366105</v>
      </c>
      <c r="L11" s="13">
        <v>353714071</v>
      </c>
      <c r="M11" s="13">
        <v>313534409</v>
      </c>
      <c r="N11" s="13">
        <v>350466475</v>
      </c>
    </row>
    <row r="12" spans="1:14" x14ac:dyDescent="0.25">
      <c r="A12" s="9" t="s">
        <v>26</v>
      </c>
      <c r="B12" s="13">
        <f t="shared" si="5"/>
        <v>86350536</v>
      </c>
      <c r="C12" s="13">
        <v>0</v>
      </c>
      <c r="D12" s="13">
        <v>18289326</v>
      </c>
      <c r="E12" s="13">
        <v>18176722</v>
      </c>
      <c r="F12" s="13">
        <v>0</v>
      </c>
      <c r="G12" s="13">
        <v>25478369</v>
      </c>
      <c r="H12" s="13">
        <v>0</v>
      </c>
      <c r="I12" s="13">
        <v>0</v>
      </c>
      <c r="J12" s="13">
        <v>24406119</v>
      </c>
      <c r="K12" s="13">
        <v>0</v>
      </c>
      <c r="L12" s="13">
        <v>0</v>
      </c>
      <c r="M12" s="13">
        <v>0</v>
      </c>
      <c r="N12" s="13">
        <v>0</v>
      </c>
    </row>
    <row r="13" spans="1:14" ht="13.5" customHeight="1" x14ac:dyDescent="0.25">
      <c r="A13" s="10" t="s">
        <v>25</v>
      </c>
      <c r="B13" s="15">
        <f t="shared" si="5"/>
        <v>3961831</v>
      </c>
      <c r="C13" s="15">
        <v>64807</v>
      </c>
      <c r="D13" s="15">
        <v>81009</v>
      </c>
      <c r="E13" s="15">
        <v>1121161</v>
      </c>
      <c r="F13" s="15">
        <v>134980</v>
      </c>
      <c r="G13" s="15">
        <v>126374</v>
      </c>
      <c r="H13" s="15">
        <v>372640</v>
      </c>
      <c r="I13" s="15">
        <v>388841</v>
      </c>
      <c r="J13" s="15">
        <v>382361</v>
      </c>
      <c r="K13" s="15">
        <v>427726</v>
      </c>
      <c r="L13" s="15">
        <v>268949</v>
      </c>
      <c r="M13" s="15">
        <v>97210</v>
      </c>
      <c r="N13" s="15">
        <v>495773</v>
      </c>
    </row>
    <row r="14" spans="1:14" x14ac:dyDescent="0.25">
      <c r="A14" s="6" t="s">
        <v>4</v>
      </c>
      <c r="B14" s="16">
        <f>B2+B3-B9</f>
        <v>784165436</v>
      </c>
      <c r="C14" s="16">
        <f>C2+C3-C9</f>
        <v>672405977</v>
      </c>
      <c r="D14" s="16">
        <f>D2+D3-D9</f>
        <v>677067335</v>
      </c>
      <c r="E14" s="16">
        <f>E2+E3-E9</f>
        <v>694523120</v>
      </c>
      <c r="F14" s="16">
        <f>F2+F3-F9</f>
        <v>704476881</v>
      </c>
      <c r="G14" s="16">
        <f>G2+G3-G9</f>
        <v>714134490</v>
      </c>
      <c r="H14" s="16">
        <f>H2+H3-H9</f>
        <v>746124140</v>
      </c>
      <c r="I14" s="16">
        <f>I2+I3-I9</f>
        <v>747267849</v>
      </c>
      <c r="J14" s="16">
        <f>J2+J3-J9</f>
        <v>751412459</v>
      </c>
      <c r="K14" s="16">
        <f>K2+K3-K9</f>
        <v>768974350</v>
      </c>
      <c r="L14" s="16">
        <f>L2+L3-L9</f>
        <v>775267766</v>
      </c>
      <c r="M14" s="16">
        <f>M2+M3-M9</f>
        <v>779682622</v>
      </c>
      <c r="N14" s="16">
        <f>N2+N3-N9</f>
        <v>784165436</v>
      </c>
    </row>
    <row r="15" spans="1:14" x14ac:dyDescent="0.25">
      <c r="A15" s="6" t="s">
        <v>5</v>
      </c>
      <c r="B15" s="16">
        <f>B3-B9</f>
        <v>144290090</v>
      </c>
      <c r="C15" s="16">
        <f>C3-C9</f>
        <v>32530631</v>
      </c>
      <c r="D15" s="16">
        <f>D3-D9</f>
        <v>4661358</v>
      </c>
      <c r="E15" s="16">
        <f>E3-E9</f>
        <v>17455785</v>
      </c>
      <c r="F15" s="16">
        <f>F3-F9</f>
        <v>9953761</v>
      </c>
      <c r="G15" s="16">
        <f>G3-G9</f>
        <v>9657609</v>
      </c>
      <c r="H15" s="16">
        <f>H3-H9</f>
        <v>31989650</v>
      </c>
      <c r="I15" s="16">
        <f>I3-I9</f>
        <v>1143709</v>
      </c>
      <c r="J15" s="16">
        <f>J3-J9</f>
        <v>4144610</v>
      </c>
      <c r="K15" s="16">
        <f>K3-K9</f>
        <v>17561891</v>
      </c>
      <c r="L15" s="16">
        <f>L3-L9</f>
        <v>6293416</v>
      </c>
      <c r="M15" s="16">
        <f>M3-M9</f>
        <v>4414856</v>
      </c>
      <c r="N15" s="16">
        <f>N3-N9</f>
        <v>4482814</v>
      </c>
    </row>
    <row r="16" spans="1:14" x14ac:dyDescent="0.25">
      <c r="D16" s="4"/>
    </row>
    <row r="17" spans="3:5" x14ac:dyDescent="0.25">
      <c r="D17" s="4"/>
    </row>
    <row r="18" spans="3:5" s="4" customFormat="1" x14ac:dyDescent="0.25"/>
    <row r="19" spans="3:5" s="4" customFormat="1" x14ac:dyDescent="0.25">
      <c r="C19" s="11"/>
      <c r="D19" s="11"/>
      <c r="E19" s="11"/>
    </row>
    <row r="20" spans="3:5" s="4" customFormat="1" x14ac:dyDescent="0.25">
      <c r="C20" s="11"/>
      <c r="D20" s="11"/>
      <c r="E20" s="11"/>
    </row>
    <row r="21" spans="3:5" s="4" customFormat="1" x14ac:dyDescent="0.25">
      <c r="C21" s="11"/>
      <c r="D21" s="11"/>
      <c r="E21" s="11"/>
    </row>
    <row r="22" spans="3:5" s="4" customFormat="1" x14ac:dyDescent="0.25">
      <c r="C22" s="11"/>
      <c r="D22" s="11"/>
      <c r="E22" s="11"/>
    </row>
    <row r="23" spans="3:5" s="4" customFormat="1" x14ac:dyDescent="0.25">
      <c r="C23" s="12"/>
      <c r="D23" s="12"/>
      <c r="E23" s="12"/>
    </row>
    <row r="24" spans="3:5" s="4" customFormat="1" x14ac:dyDescent="0.25"/>
    <row r="25" spans="3:5" s="4" customFormat="1" x14ac:dyDescent="0.25"/>
    <row r="26" spans="3:5" s="4" customFormat="1" x14ac:dyDescent="0.25"/>
    <row r="27" spans="3:5" s="4" customFormat="1" x14ac:dyDescent="0.25"/>
    <row r="28" spans="3:5" s="4" customFormat="1" x14ac:dyDescent="0.25"/>
    <row r="29" spans="3:5" s="4" customFormat="1" x14ac:dyDescent="0.25"/>
    <row r="30" spans="3:5" s="4" customFormat="1" x14ac:dyDescent="0.25"/>
    <row r="31" spans="3:5" s="4" customFormat="1" x14ac:dyDescent="0.25"/>
    <row r="32" spans="3: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</sheetData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>
    <oddHeader>&amp;L&amp;F&amp;C&amp;D&amp;R&amp;T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 original</vt:lpstr>
      <vt:lpstr>'flujo original'!Área_de_impresión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 Veronica Castellanos Enriquez</dc:creator>
  <cp:lastModifiedBy>CMM Ma Inés Villagrán Monreal</cp:lastModifiedBy>
  <dcterms:created xsi:type="dcterms:W3CDTF">2018-03-22T16:25:01Z</dcterms:created>
  <dcterms:modified xsi:type="dcterms:W3CDTF">2019-10-04T20:43:47Z</dcterms:modified>
</cp:coreProperties>
</file>