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Y:\Datos Abiertos\Conjunto de datos\Finanzas\2020 julio\"/>
    </mc:Choice>
  </mc:AlternateContent>
  <xr:revisionPtr revIDLastSave="0" documentId="8_{224F67E0-A6CE-4F7D-BA79-36E152174FD5}" xr6:coauthVersionLast="37" xr6:coauthVersionMax="37" xr10:uidLastSave="{00000000-0000-0000-0000-000000000000}"/>
  <bookViews>
    <workbookView xWindow="0" yWindow="0" windowWidth="24000" windowHeight="9735" xr2:uid="{00000000-000D-0000-FFFF-FFFF00000000}"/>
  </bookViews>
  <sheets>
    <sheet name="flujo original" sheetId="1" r:id="rId1"/>
  </sheets>
  <externalReferences>
    <externalReference r:id="rId2"/>
    <externalReference r:id="rId3"/>
  </externalReferences>
  <definedNames>
    <definedName name="\a">#N/A</definedName>
    <definedName name="\b">#N/A</definedName>
    <definedName name="\p">#REF!</definedName>
    <definedName name="_CAL98">#N/A</definedName>
    <definedName name="_CUA1">#REF!</definedName>
    <definedName name="_CUA2">#REF!</definedName>
    <definedName name="_CUA3">#REF!</definedName>
    <definedName name="_CUA4">#REF!</definedName>
    <definedName name="_CUA5">#REF!</definedName>
    <definedName name="_CUA6">#REF!</definedName>
    <definedName name="_R">#N/A</definedName>
    <definedName name="a">#REF!</definedName>
    <definedName name="A_impresión_IM">#REF!</definedName>
    <definedName name="abc">#N/A</definedName>
    <definedName name="abril">#REF!</definedName>
    <definedName name="AGUINALDO">[1]Hoja4!#REF!</definedName>
    <definedName name="_xlnm.Print_Area" localSheetId="0">'flujo original'!$A$1:$E$14</definedName>
    <definedName name="B">#REF!</definedName>
    <definedName name="bababa">#REF!</definedName>
    <definedName name="C_">#REF!</definedName>
    <definedName name="CUADRO">#REF!</definedName>
    <definedName name="D">#REF!</definedName>
    <definedName name="ddd">#REF!</definedName>
    <definedName name="DEPTO">[1]Hoja4!#REF!</definedName>
    <definedName name="Deptos">[2]Hoja4!#REF!</definedName>
    <definedName name="DESC_DE_PUESTO">[1]Hoja4!#REF!</definedName>
    <definedName name="DIARIO">[1]Hoja4!#REF!</definedName>
    <definedName name="diarios">[2]Hoja4!#REF!</definedName>
    <definedName name="F_AHORRO">[1]Hoja4!#REF!</definedName>
    <definedName name="Francisco">#REF!</definedName>
    <definedName name="gtos">#REF!</definedName>
    <definedName name="h">#N/A</definedName>
    <definedName name="hoja3">#N/A</definedName>
    <definedName name="HOLA">#REF!</definedName>
    <definedName name="Imprimir_área_IM">#REF!</definedName>
    <definedName name="K">#REF!</definedName>
    <definedName name="m">[2]Hoja4!#REF!</definedName>
    <definedName name="MACRO">#REF!</definedName>
    <definedName name="MENSUAL">[1]Hoja4!#REF!</definedName>
    <definedName name="N">#N/A</definedName>
    <definedName name="P_VAC.">[1]Hoja4!#REF!</definedName>
    <definedName name="prueba">[2]Hoja4!#REF!</definedName>
    <definedName name="q">#N/A</definedName>
    <definedName name="S">#N/A</definedName>
    <definedName name="S_DIARIO">[1]Hoja4!#REF!</definedName>
    <definedName name="S_MENSUAL">[1]Hoja4!#REF!</definedName>
    <definedName name="sa">#REF!</definedName>
    <definedName name="t">#N/A</definedName>
    <definedName name="vac">[2]Hoja4!#REF!</definedName>
    <definedName name="vce">[2]Hoja4!#REF!</definedName>
    <definedName name="vero">[1]Hoja4!#REF!</definedName>
    <definedName name="vvvvvvvvvvvvvvvv">[2]Hoja4!#REF!</definedName>
    <definedName name="x">#REF!</definedName>
    <definedName name="xa">#REF!</definedName>
    <definedName name="xxxx">#REF!</definedName>
    <definedName name="z">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" i="1" l="1"/>
  <c r="D9" i="1"/>
  <c r="E9" i="1"/>
  <c r="F9" i="1"/>
  <c r="G9" i="1"/>
  <c r="H9" i="1"/>
  <c r="I9" i="1"/>
  <c r="J9" i="1"/>
  <c r="K9" i="1"/>
  <c r="L9" i="1"/>
  <c r="M9" i="1"/>
  <c r="N9" i="1"/>
  <c r="C9" i="1"/>
  <c r="B12" i="1" l="1"/>
  <c r="C4" i="1" l="1"/>
  <c r="C3" i="1" s="1"/>
  <c r="D4" i="1"/>
  <c r="D3" i="1" s="1"/>
  <c r="E4" i="1"/>
  <c r="E3" i="1" s="1"/>
  <c r="F4" i="1"/>
  <c r="F3" i="1" s="1"/>
  <c r="G4" i="1"/>
  <c r="G3" i="1" s="1"/>
  <c r="H4" i="1"/>
  <c r="H3" i="1" s="1"/>
  <c r="I4" i="1"/>
  <c r="I3" i="1" s="1"/>
  <c r="J4" i="1"/>
  <c r="J3" i="1" s="1"/>
  <c r="K4" i="1"/>
  <c r="K3" i="1" s="1"/>
  <c r="L4" i="1"/>
  <c r="L3" i="1" s="1"/>
  <c r="M4" i="1"/>
  <c r="M3" i="1" s="1"/>
  <c r="N4" i="1"/>
  <c r="N3" i="1" s="1"/>
  <c r="B6" i="1"/>
  <c r="B11" i="1" l="1"/>
  <c r="B10" i="1"/>
  <c r="B7" i="1"/>
  <c r="B8" i="1"/>
  <c r="B5" i="1"/>
  <c r="B4" i="1" l="1"/>
  <c r="B3" i="1" s="1"/>
  <c r="K15" i="1"/>
  <c r="F15" i="1"/>
  <c r="L15" i="1"/>
  <c r="N15" i="1" l="1"/>
  <c r="D15" i="1"/>
  <c r="M15" i="1"/>
  <c r="J15" i="1"/>
  <c r="I15" i="1"/>
  <c r="H15" i="1"/>
  <c r="G15" i="1"/>
  <c r="E15" i="1"/>
  <c r="B13" i="1"/>
  <c r="B9" i="1" s="1"/>
  <c r="C14" i="1"/>
  <c r="D2" i="1" s="1"/>
  <c r="D14" i="1" s="1"/>
  <c r="E2" i="1" s="1"/>
  <c r="E14" i="1" s="1"/>
  <c r="F2" i="1" s="1"/>
  <c r="F14" i="1" s="1"/>
  <c r="G2" i="1" s="1"/>
  <c r="G14" i="1" s="1"/>
  <c r="H2" i="1" s="1"/>
  <c r="H14" i="1" s="1"/>
  <c r="I2" i="1" s="1"/>
  <c r="I14" i="1" s="1"/>
  <c r="J2" i="1" s="1"/>
  <c r="J14" i="1" s="1"/>
  <c r="K2" i="1" s="1"/>
  <c r="K14" i="1" s="1"/>
  <c r="L2" i="1" s="1"/>
  <c r="L14" i="1" s="1"/>
  <c r="M2" i="1" s="1"/>
  <c r="M14" i="1" s="1"/>
  <c r="N2" i="1" s="1"/>
  <c r="N14" i="1" s="1"/>
  <c r="B14" i="1" l="1"/>
  <c r="C15" i="1"/>
  <c r="B15" i="1" l="1"/>
</calcChain>
</file>

<file path=xl/sharedStrings.xml><?xml version="1.0" encoding="utf-8"?>
<sst xmlns="http://schemas.openxmlformats.org/spreadsheetml/2006/main" count="28" uniqueCount="28">
  <si>
    <t>DISPONIBILIDAD INICIAL</t>
  </si>
  <si>
    <t>INGRESOS</t>
  </si>
  <si>
    <t>EGRESOS</t>
  </si>
  <si>
    <t>Servicios Personales</t>
  </si>
  <si>
    <t xml:space="preserve">DISPONIBILIDAD FINAL </t>
  </si>
  <si>
    <t>BALANCE DE OPERACIONES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</si>
  <si>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</si>
  <si>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</si>
  <si>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</si>
  <si>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</si>
  <si>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</si>
  <si>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</si>
  <si>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</si>
  <si>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</si>
  <si>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</si>
  <si>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</si>
  <si>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</si>
  <si>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</si>
  <si>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</si>
  <si>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Banco de México</t>
  </si>
  <si>
    <t xml:space="preserve">   Curso Legal</t>
  </si>
  <si>
    <t>Clientes</t>
  </si>
  <si>
    <t>Ingresos diversos</t>
  </si>
  <si>
    <t>Gastos de Operación</t>
  </si>
  <si>
    <t>Otras Erogaciones</t>
  </si>
  <si>
    <t>Inversión Física</t>
  </si>
  <si>
    <t xml:space="preserve">   Servs d Amonedación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</si>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</sst>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#,##0.0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164" fontId="3" fillId="2" borderId="0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Alignment="1" applyProtection="1">
      <alignment horizontal="left"/>
    </xf>
    <xf numFmtId="0" fontId="2" fillId="0" borderId="0" xfId="0" applyFont="1" applyFill="1"/>
    <xf numFmtId="164" fontId="3" fillId="0" borderId="0" xfId="0" applyNumberFormat="1" applyFont="1" applyFill="1" applyBorder="1" applyAlignment="1" applyProtection="1">
      <alignment horizontal="left"/>
    </xf>
    <xf numFmtId="164" fontId="3" fillId="0" borderId="0" xfId="0" applyNumberFormat="1" applyFont="1" applyBorder="1" applyAlignment="1" applyProtection="1">
      <alignment horizontal="left"/>
    </xf>
    <xf numFmtId="0" fontId="2" fillId="0" borderId="0" xfId="0" applyFont="1" applyBorder="1" applyAlignment="1">
      <alignment vertical="top" wrapText="1"/>
    </xf>
    <xf numFmtId="165" fontId="2" fillId="0" borderId="0" xfId="0" applyNumberFormat="1" applyFont="1" applyBorder="1"/>
    <xf numFmtId="164" fontId="2" fillId="0" borderId="0" xfId="0" applyNumberFormat="1" applyFont="1" applyBorder="1" applyAlignment="1" applyProtection="1">
      <alignment horizontal="left"/>
    </xf>
    <xf numFmtId="164" fontId="2" fillId="0" borderId="0" xfId="0" applyNumberFormat="1" applyFont="1" applyBorder="1" applyAlignment="1" applyProtection="1"/>
    <xf numFmtId="43" fontId="2" fillId="0" borderId="0" xfId="1" applyFont="1" applyFill="1"/>
    <xf numFmtId="43" fontId="2" fillId="0" borderId="0" xfId="0" applyNumberFormat="1" applyFont="1" applyFill="1"/>
    <xf numFmtId="3" fontId="2" fillId="0" borderId="0" xfId="0" applyNumberFormat="1" applyFont="1" applyFill="1" applyBorder="1" applyAlignment="1">
      <alignment horizontal="right" vertical="top" wrapText="1"/>
    </xf>
    <xf numFmtId="3" fontId="3" fillId="0" borderId="0" xfId="0" applyNumberFormat="1" applyFont="1" applyFill="1" applyBorder="1" applyAlignment="1">
      <alignment horizontal="right" vertical="top" wrapText="1"/>
    </xf>
    <xf numFmtId="3" fontId="2" fillId="0" borderId="1" xfId="1" applyNumberFormat="1" applyFont="1" applyBorder="1" applyProtection="1"/>
    <xf numFmtId="3" fontId="3" fillId="0" borderId="0" xfId="1" applyNumberFormat="1" applyFont="1" applyBorder="1" applyAlignment="1" applyProtection="1">
      <alignment horizontal="right" vertical="top" wrapText="1"/>
    </xf>
  </cellXfs>
  <cellStyles count="5">
    <cellStyle name="Millares" xfId="1" builtinId="3"/>
    <cellStyle name="Millares 10 10" xfId="4" xr:uid="{00000000-0005-0000-0000-000001000000}"/>
    <cellStyle name="Normal" xfId="0" builtinId="0"/>
    <cellStyle name="Normal 11" xfId="2" xr:uid="{00000000-0005-0000-0000-000003000000}"/>
    <cellStyle name="Normal 38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WINDOWS\TEMP\Zeta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Ze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  <sheetName val="INVERSION"/>
      <sheetName val="MAY 99 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RSION"/>
      <sheetName val="Hoja4"/>
      <sheetName val="MAY 99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43"/>
  <sheetViews>
    <sheetView showGridLines="0" tabSelected="1" zoomScale="80" zoomScaleNormal="80" workbookViewId="0">
      <pane xSplit="1" ySplit="1" topLeftCell="B2" activePane="bottomRight" state="frozen"/>
      <selection pane="topRight" activeCell="C1" sqref="C1"/>
      <selection pane="bottomLeft" activeCell="A8" sqref="A8"/>
      <selection pane="bottomRight" activeCell="B2" sqref="B2"/>
    </sheetView>
  </sheetViews>
  <sheetFormatPr baseColWidth="10" defaultRowHeight="14.25" x14ac:dyDescent="0.2"/>
  <cols>
    <col min="1" max="1" width="27" style="1" customWidth="1"/>
    <col min="2" max="2" width="15.85546875" style="1" bestFit="1" customWidth="1"/>
    <col min="3" max="3" width="15.5703125" style="1" bestFit="1" customWidth="1"/>
    <col min="4" max="4" width="17.140625" style="1" bestFit="1" customWidth="1"/>
    <col min="5" max="5" width="16" style="1" customWidth="1"/>
    <col min="6" max="7" width="15.28515625" style="1" bestFit="1" customWidth="1"/>
    <col min="8" max="14" width="17.140625" style="1" bestFit="1" customWidth="1"/>
    <col min="15" max="16384" width="11.42578125" style="1"/>
  </cols>
  <sheetData>
    <row r="1" spans="1:14" ht="15" x14ac:dyDescent="0.25">
      <c r="A1" s="3" t="s">
        <v>27</v>
      </c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  <c r="L1" s="2" t="s">
        <v>16</v>
      </c>
      <c r="M1" s="2" t="s">
        <v>17</v>
      </c>
      <c r="N1" s="2" t="s">
        <v>18</v>
      </c>
    </row>
    <row r="2" spans="1:14" ht="15" x14ac:dyDescent="0.25">
      <c r="A2" s="5" t="s">
        <v>0</v>
      </c>
      <c r="B2" s="14">
        <f>+C2</f>
        <v>629231994</v>
      </c>
      <c r="C2" s="14">
        <v>629231994</v>
      </c>
      <c r="D2" s="14">
        <f>+C14</f>
        <v>630427527</v>
      </c>
      <c r="E2" s="14">
        <f t="shared" ref="E2:N2" si="0">+D14</f>
        <v>631875662</v>
      </c>
      <c r="F2" s="14">
        <f t="shared" si="0"/>
        <v>666874574</v>
      </c>
      <c r="G2" s="14">
        <f t="shared" si="0"/>
        <v>676113045</v>
      </c>
      <c r="H2" s="14">
        <f t="shared" si="0"/>
        <v>686089269</v>
      </c>
      <c r="I2" s="14">
        <f t="shared" si="0"/>
        <v>717846598</v>
      </c>
      <c r="J2" s="14">
        <f t="shared" si="0"/>
        <v>722771233</v>
      </c>
      <c r="K2" s="14">
        <f t="shared" si="0"/>
        <v>726835723</v>
      </c>
      <c r="L2" s="14">
        <f t="shared" si="0"/>
        <v>742344325</v>
      </c>
      <c r="M2" s="14">
        <f t="shared" si="0"/>
        <v>748713170</v>
      </c>
      <c r="N2" s="14">
        <f t="shared" si="0"/>
        <v>760044016</v>
      </c>
    </row>
    <row r="3" spans="1:14" ht="15" x14ac:dyDescent="0.25">
      <c r="A3" s="6" t="s">
        <v>1</v>
      </c>
      <c r="B3" s="14">
        <f>B4+B7+B8</f>
        <v>1943869766</v>
      </c>
      <c r="C3" s="14">
        <f>C4+C7+C8</f>
        <v>88400916</v>
      </c>
      <c r="D3" s="14">
        <f t="shared" ref="D3:N3" si="1">D4+D7+D8</f>
        <v>111348357</v>
      </c>
      <c r="E3" s="14">
        <f t="shared" si="1"/>
        <v>160327713</v>
      </c>
      <c r="F3" s="14">
        <f t="shared" si="1"/>
        <v>90544751</v>
      </c>
      <c r="G3" s="14">
        <f t="shared" si="1"/>
        <v>136824021</v>
      </c>
      <c r="H3" s="14">
        <f t="shared" si="1"/>
        <v>384836514</v>
      </c>
      <c r="I3" s="14">
        <f t="shared" si="1"/>
        <v>269289480</v>
      </c>
      <c r="J3" s="14">
        <f t="shared" si="1"/>
        <v>110074412</v>
      </c>
      <c r="K3" s="14">
        <f t="shared" si="1"/>
        <v>152446028</v>
      </c>
      <c r="L3" s="14">
        <f t="shared" si="1"/>
        <v>124756056</v>
      </c>
      <c r="M3" s="14">
        <f t="shared" si="1"/>
        <v>119121661</v>
      </c>
      <c r="N3" s="14">
        <f t="shared" si="1"/>
        <v>195899857</v>
      </c>
    </row>
    <row r="4" spans="1:14" x14ac:dyDescent="0.2">
      <c r="A4" s="7" t="s">
        <v>19</v>
      </c>
      <c r="B4" s="13">
        <f>B5+B6</f>
        <v>1030978384</v>
      </c>
      <c r="C4" s="13">
        <f t="shared" ref="C4:N4" si="2">C5+C6</f>
        <v>58378253</v>
      </c>
      <c r="D4" s="13">
        <f t="shared" si="2"/>
        <v>76269909</v>
      </c>
      <c r="E4" s="13">
        <f t="shared" si="2"/>
        <v>122534041</v>
      </c>
      <c r="F4" s="13">
        <f t="shared" si="2"/>
        <v>53993991</v>
      </c>
      <c r="G4" s="13">
        <f t="shared" si="2"/>
        <v>71369481</v>
      </c>
      <c r="H4" s="13">
        <f t="shared" si="2"/>
        <v>131548172</v>
      </c>
      <c r="I4" s="13">
        <f t="shared" si="2"/>
        <v>63924329</v>
      </c>
      <c r="J4" s="13">
        <f t="shared" si="2"/>
        <v>74331659</v>
      </c>
      <c r="K4" s="13">
        <f t="shared" si="2"/>
        <v>118671542</v>
      </c>
      <c r="L4" s="13">
        <f t="shared" si="2"/>
        <v>83290003</v>
      </c>
      <c r="M4" s="13">
        <f t="shared" si="2"/>
        <v>77035683</v>
      </c>
      <c r="N4" s="13">
        <f t="shared" si="2"/>
        <v>99631321</v>
      </c>
    </row>
    <row r="5" spans="1:14" x14ac:dyDescent="0.2">
      <c r="A5" s="7" t="s">
        <v>20</v>
      </c>
      <c r="B5" s="13">
        <f>SUM(C5:N5)</f>
        <v>980349884</v>
      </c>
      <c r="C5" s="13">
        <v>55541504</v>
      </c>
      <c r="D5" s="13">
        <v>69195292</v>
      </c>
      <c r="E5" s="13">
        <v>119384110</v>
      </c>
      <c r="F5" s="13">
        <v>51105242</v>
      </c>
      <c r="G5" s="13">
        <v>66148784</v>
      </c>
      <c r="H5" s="13">
        <v>127554423</v>
      </c>
      <c r="I5" s="13">
        <v>60087580</v>
      </c>
      <c r="J5" s="13">
        <v>70494910</v>
      </c>
      <c r="K5" s="13">
        <v>114834793</v>
      </c>
      <c r="L5" s="13">
        <v>78453254</v>
      </c>
      <c r="M5" s="13">
        <v>72198934</v>
      </c>
      <c r="N5" s="13">
        <v>95351058</v>
      </c>
    </row>
    <row r="6" spans="1:14" x14ac:dyDescent="0.2">
      <c r="A6" s="7" t="s">
        <v>26</v>
      </c>
      <c r="B6" s="13">
        <f>SUM(C6:N6)</f>
        <v>50628500</v>
      </c>
      <c r="C6" s="13">
        <v>2836749</v>
      </c>
      <c r="D6" s="13">
        <v>7074617</v>
      </c>
      <c r="E6" s="13">
        <v>3149931</v>
      </c>
      <c r="F6" s="13">
        <v>2888749</v>
      </c>
      <c r="G6" s="13">
        <v>5220697</v>
      </c>
      <c r="H6" s="13">
        <v>3993749</v>
      </c>
      <c r="I6" s="13">
        <v>3836749</v>
      </c>
      <c r="J6" s="13">
        <v>3836749</v>
      </c>
      <c r="K6" s="13">
        <v>3836749</v>
      </c>
      <c r="L6" s="13">
        <v>4836749</v>
      </c>
      <c r="M6" s="13">
        <v>4836749</v>
      </c>
      <c r="N6" s="13">
        <v>4280263</v>
      </c>
    </row>
    <row r="7" spans="1:14" x14ac:dyDescent="0.2">
      <c r="A7" s="8" t="s">
        <v>21</v>
      </c>
      <c r="B7" s="13">
        <f t="shared" ref="B7:B8" si="3">SUM(C7:N7)</f>
        <v>592933531</v>
      </c>
      <c r="C7" s="13">
        <v>3405343</v>
      </c>
      <c r="D7" s="13">
        <v>8461128</v>
      </c>
      <c r="E7" s="13">
        <v>11026352</v>
      </c>
      <c r="F7" s="13">
        <v>9933440</v>
      </c>
      <c r="G7" s="13">
        <v>38437220</v>
      </c>
      <c r="H7" s="13">
        <v>226671022</v>
      </c>
      <c r="I7" s="13">
        <v>178747831</v>
      </c>
      <c r="J7" s="13">
        <v>9125433</v>
      </c>
      <c r="K7" s="13">
        <v>7157166</v>
      </c>
      <c r="L7" s="13">
        <v>14848733</v>
      </c>
      <c r="M7" s="13">
        <v>15468658</v>
      </c>
      <c r="N7" s="13">
        <v>69651205</v>
      </c>
    </row>
    <row r="8" spans="1:14" x14ac:dyDescent="0.2">
      <c r="A8" s="8" t="s">
        <v>22</v>
      </c>
      <c r="B8" s="13">
        <f t="shared" si="3"/>
        <v>319957851</v>
      </c>
      <c r="C8" s="13">
        <v>26617320</v>
      </c>
      <c r="D8" s="13">
        <v>26617320</v>
      </c>
      <c r="E8" s="13">
        <v>26767320</v>
      </c>
      <c r="F8" s="13">
        <v>26617320</v>
      </c>
      <c r="G8" s="13">
        <v>27017320</v>
      </c>
      <c r="H8" s="13">
        <v>26617320</v>
      </c>
      <c r="I8" s="13">
        <v>26617320</v>
      </c>
      <c r="J8" s="13">
        <v>26617320</v>
      </c>
      <c r="K8" s="13">
        <v>26617320</v>
      </c>
      <c r="L8" s="13">
        <v>26617320</v>
      </c>
      <c r="M8" s="13">
        <v>26617320</v>
      </c>
      <c r="N8" s="13">
        <v>26617331</v>
      </c>
    </row>
    <row r="9" spans="1:14" ht="15" x14ac:dyDescent="0.25">
      <c r="A9" s="6" t="s">
        <v>2</v>
      </c>
      <c r="B9" s="14">
        <f>SUM(B10:B13)</f>
        <v>1799579666</v>
      </c>
      <c r="C9" s="14">
        <f>SUM(C10:C13)</f>
        <v>87205383</v>
      </c>
      <c r="D9" s="14">
        <f t="shared" ref="D9:N9" si="4">SUM(D10:D13)</f>
        <v>109900222</v>
      </c>
      <c r="E9" s="14">
        <f t="shared" si="4"/>
        <v>125328801</v>
      </c>
      <c r="F9" s="14">
        <f t="shared" si="4"/>
        <v>81306280</v>
      </c>
      <c r="G9" s="14">
        <f t="shared" si="4"/>
        <v>126847797</v>
      </c>
      <c r="H9" s="14">
        <f t="shared" si="4"/>
        <v>353079185</v>
      </c>
      <c r="I9" s="14">
        <f t="shared" si="4"/>
        <v>264364845</v>
      </c>
      <c r="J9" s="14">
        <f t="shared" si="4"/>
        <v>106009922</v>
      </c>
      <c r="K9" s="14">
        <f t="shared" si="4"/>
        <v>136937426</v>
      </c>
      <c r="L9" s="14">
        <f t="shared" si="4"/>
        <v>118387211</v>
      </c>
      <c r="M9" s="14">
        <f t="shared" si="4"/>
        <v>107790815</v>
      </c>
      <c r="N9" s="14">
        <f t="shared" si="4"/>
        <v>182421779</v>
      </c>
    </row>
    <row r="10" spans="1:14" x14ac:dyDescent="0.2">
      <c r="A10" s="9" t="s">
        <v>3</v>
      </c>
      <c r="B10" s="13">
        <f t="shared" ref="B10:B13" si="5">SUM(C10:N10)</f>
        <v>422167156</v>
      </c>
      <c r="C10" s="13">
        <v>37750575</v>
      </c>
      <c r="D10" s="13">
        <v>32987842</v>
      </c>
      <c r="E10" s="13">
        <v>33727990</v>
      </c>
      <c r="F10" s="13">
        <v>32987847</v>
      </c>
      <c r="G10" s="13">
        <v>33727990</v>
      </c>
      <c r="H10" s="13">
        <v>42150523</v>
      </c>
      <c r="I10" s="13">
        <v>34196511</v>
      </c>
      <c r="J10" s="13">
        <v>32987842</v>
      </c>
      <c r="K10" s="13">
        <v>33727990</v>
      </c>
      <c r="L10" s="13">
        <v>32987842</v>
      </c>
      <c r="M10" s="13">
        <v>37365662</v>
      </c>
      <c r="N10" s="13">
        <v>37568542</v>
      </c>
    </row>
    <row r="11" spans="1:14" x14ac:dyDescent="0.2">
      <c r="A11" s="9" t="s">
        <v>23</v>
      </c>
      <c r="B11" s="13">
        <f t="shared" si="5"/>
        <v>1373450679</v>
      </c>
      <c r="C11" s="13">
        <v>49390001</v>
      </c>
      <c r="D11" s="13">
        <v>76831371</v>
      </c>
      <c r="E11" s="13">
        <v>90479650</v>
      </c>
      <c r="F11" s="13">
        <v>48183453</v>
      </c>
      <c r="G11" s="13">
        <v>92993433</v>
      </c>
      <c r="H11" s="13">
        <v>310556022</v>
      </c>
      <c r="I11" s="13">
        <v>229779493</v>
      </c>
      <c r="J11" s="13">
        <v>72639719</v>
      </c>
      <c r="K11" s="13">
        <v>102781710</v>
      </c>
      <c r="L11" s="13">
        <v>85130420</v>
      </c>
      <c r="M11" s="13">
        <v>70327943</v>
      </c>
      <c r="N11" s="13">
        <v>144357464</v>
      </c>
    </row>
    <row r="12" spans="1:14" x14ac:dyDescent="0.2">
      <c r="A12" s="9" t="s">
        <v>25</v>
      </c>
      <c r="B12" s="13">
        <f t="shared" si="5"/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</row>
    <row r="13" spans="1:14" ht="13.5" customHeight="1" x14ac:dyDescent="0.2">
      <c r="A13" s="10" t="s">
        <v>24</v>
      </c>
      <c r="B13" s="15">
        <f t="shared" si="5"/>
        <v>3961831</v>
      </c>
      <c r="C13" s="15">
        <v>64807</v>
      </c>
      <c r="D13" s="15">
        <v>81009</v>
      </c>
      <c r="E13" s="15">
        <v>1121161</v>
      </c>
      <c r="F13" s="15">
        <v>134980</v>
      </c>
      <c r="G13" s="15">
        <v>126374</v>
      </c>
      <c r="H13" s="15">
        <v>372640</v>
      </c>
      <c r="I13" s="15">
        <v>388841</v>
      </c>
      <c r="J13" s="15">
        <v>382361</v>
      </c>
      <c r="K13" s="15">
        <v>427726</v>
      </c>
      <c r="L13" s="15">
        <v>268949</v>
      </c>
      <c r="M13" s="15">
        <v>97210</v>
      </c>
      <c r="N13" s="15">
        <v>495773</v>
      </c>
    </row>
    <row r="14" spans="1:14" ht="15" x14ac:dyDescent="0.25">
      <c r="A14" s="6" t="s">
        <v>4</v>
      </c>
      <c r="B14" s="16">
        <f>B2+B3-B9</f>
        <v>773522094</v>
      </c>
      <c r="C14" s="16">
        <f>C2+C3-C9</f>
        <v>630427527</v>
      </c>
      <c r="D14" s="16">
        <f>D2+D3-D9</f>
        <v>631875662</v>
      </c>
      <c r="E14" s="16">
        <f>E2+E3-E9</f>
        <v>666874574</v>
      </c>
      <c r="F14" s="16">
        <f>F2+F3-F9</f>
        <v>676113045</v>
      </c>
      <c r="G14" s="16">
        <f>G2+G3-G9</f>
        <v>686089269</v>
      </c>
      <c r="H14" s="16">
        <f>H2+H3-H9</f>
        <v>717846598</v>
      </c>
      <c r="I14" s="16">
        <f>I2+I3-I9</f>
        <v>722771233</v>
      </c>
      <c r="J14" s="16">
        <f>J2+J3-J9</f>
        <v>726835723</v>
      </c>
      <c r="K14" s="16">
        <f>K2+K3-K9</f>
        <v>742344325</v>
      </c>
      <c r="L14" s="16">
        <f>L2+L3-L9</f>
        <v>748713170</v>
      </c>
      <c r="M14" s="16">
        <f>M2+M3-M9</f>
        <v>760044016</v>
      </c>
      <c r="N14" s="16">
        <f>N2+N3-N9</f>
        <v>773522094</v>
      </c>
    </row>
    <row r="15" spans="1:14" ht="15" x14ac:dyDescent="0.25">
      <c r="A15" s="6" t="s">
        <v>5</v>
      </c>
      <c r="B15" s="16">
        <f>B3-B9</f>
        <v>144290100</v>
      </c>
      <c r="C15" s="16">
        <f>C3-C9</f>
        <v>1195533</v>
      </c>
      <c r="D15" s="16">
        <f>D3-D9</f>
        <v>1448135</v>
      </c>
      <c r="E15" s="16">
        <f>E3-E9</f>
        <v>34998912</v>
      </c>
      <c r="F15" s="16">
        <f>F3-F9</f>
        <v>9238471</v>
      </c>
      <c r="G15" s="16">
        <f>G3-G9</f>
        <v>9976224</v>
      </c>
      <c r="H15" s="16">
        <f>H3-H9</f>
        <v>31757329</v>
      </c>
      <c r="I15" s="16">
        <f>I3-I9</f>
        <v>4924635</v>
      </c>
      <c r="J15" s="16">
        <f>J3-J9</f>
        <v>4064490</v>
      </c>
      <c r="K15" s="16">
        <f>K3-K9</f>
        <v>15508602</v>
      </c>
      <c r="L15" s="16">
        <f>L3-L9</f>
        <v>6368845</v>
      </c>
      <c r="M15" s="16">
        <f>M3-M9</f>
        <v>11330846</v>
      </c>
      <c r="N15" s="16">
        <f>N3-N9</f>
        <v>13478078</v>
      </c>
    </row>
    <row r="16" spans="1:14" x14ac:dyDescent="0.2">
      <c r="D16" s="4"/>
    </row>
    <row r="17" spans="3:5" x14ac:dyDescent="0.2">
      <c r="D17" s="4"/>
    </row>
    <row r="18" spans="3:5" s="4" customFormat="1" x14ac:dyDescent="0.2"/>
    <row r="19" spans="3:5" s="4" customFormat="1" x14ac:dyDescent="0.2">
      <c r="C19" s="11"/>
      <c r="D19" s="11"/>
      <c r="E19" s="11"/>
    </row>
    <row r="20" spans="3:5" s="4" customFormat="1" x14ac:dyDescent="0.2">
      <c r="C20" s="11"/>
      <c r="D20" s="11"/>
      <c r="E20" s="11"/>
    </row>
    <row r="21" spans="3:5" s="4" customFormat="1" x14ac:dyDescent="0.2">
      <c r="C21" s="11"/>
      <c r="D21" s="11"/>
      <c r="E21" s="11"/>
    </row>
    <row r="22" spans="3:5" s="4" customFormat="1" x14ac:dyDescent="0.2">
      <c r="C22" s="11"/>
      <c r="D22" s="11"/>
      <c r="E22" s="11"/>
    </row>
    <row r="23" spans="3:5" s="4" customFormat="1" x14ac:dyDescent="0.2">
      <c r="C23" s="12"/>
      <c r="D23" s="12"/>
      <c r="E23" s="12"/>
    </row>
    <row r="24" spans="3:5" s="4" customFormat="1" x14ac:dyDescent="0.2"/>
    <row r="25" spans="3:5" s="4" customFormat="1" x14ac:dyDescent="0.2"/>
    <row r="26" spans="3:5" s="4" customFormat="1" x14ac:dyDescent="0.2"/>
    <row r="27" spans="3:5" s="4" customFormat="1" x14ac:dyDescent="0.2"/>
    <row r="28" spans="3:5" s="4" customFormat="1" x14ac:dyDescent="0.2"/>
    <row r="29" spans="3:5" s="4" customFormat="1" x14ac:dyDescent="0.2"/>
    <row r="30" spans="3:5" s="4" customFormat="1" x14ac:dyDescent="0.2"/>
    <row r="31" spans="3:5" s="4" customFormat="1" x14ac:dyDescent="0.2"/>
    <row r="32" spans="3:5" s="4" customFormat="1" x14ac:dyDescent="0.2"/>
    <row r="33" s="4" customFormat="1" x14ac:dyDescent="0.2"/>
    <row r="34" s="4" customFormat="1" x14ac:dyDescent="0.2"/>
    <row r="35" s="4" customFormat="1" x14ac:dyDescent="0.2"/>
    <row r="36" s="4" customFormat="1" x14ac:dyDescent="0.2"/>
    <row r="37" s="4" customFormat="1" x14ac:dyDescent="0.2"/>
    <row r="38" s="4" customFormat="1" x14ac:dyDescent="0.2"/>
    <row r="39" s="4" customFormat="1" x14ac:dyDescent="0.2"/>
    <row r="40" s="4" customFormat="1" x14ac:dyDescent="0.2"/>
    <row r="41" s="4" customFormat="1" x14ac:dyDescent="0.2"/>
    <row r="42" s="4" customFormat="1" x14ac:dyDescent="0.2"/>
    <row r="43" s="4" customFormat="1" x14ac:dyDescent="0.2"/>
    <row r="44" s="4" customFormat="1" x14ac:dyDescent="0.2"/>
    <row r="45" s="4" customFormat="1" x14ac:dyDescent="0.2"/>
    <row r="46" s="4" customFormat="1" x14ac:dyDescent="0.2"/>
    <row r="47" s="4" customFormat="1" x14ac:dyDescent="0.2"/>
    <row r="48" s="4" customFormat="1" x14ac:dyDescent="0.2"/>
    <row r="49" s="4" customFormat="1" x14ac:dyDescent="0.2"/>
    <row r="50" s="4" customFormat="1" x14ac:dyDescent="0.2"/>
    <row r="51" s="4" customFormat="1" x14ac:dyDescent="0.2"/>
    <row r="52" s="4" customFormat="1" x14ac:dyDescent="0.2"/>
    <row r="53" s="4" customFormat="1" x14ac:dyDescent="0.2"/>
    <row r="54" s="4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  <row r="60" s="4" customFormat="1" x14ac:dyDescent="0.2"/>
    <row r="61" s="4" customFormat="1" x14ac:dyDescent="0.2"/>
    <row r="62" s="4" customFormat="1" x14ac:dyDescent="0.2"/>
    <row r="63" s="4" customFormat="1" x14ac:dyDescent="0.2"/>
    <row r="64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6" s="4" customFormat="1" x14ac:dyDescent="0.2"/>
    <row r="147" s="4" customFormat="1" x14ac:dyDescent="0.2"/>
    <row r="148" s="4" customFormat="1" x14ac:dyDescent="0.2"/>
    <row r="149" s="4" customFormat="1" x14ac:dyDescent="0.2"/>
    <row r="150" s="4" customFormat="1" x14ac:dyDescent="0.2"/>
    <row r="151" s="4" customFormat="1" x14ac:dyDescent="0.2"/>
    <row r="152" s="4" customFormat="1" x14ac:dyDescent="0.2"/>
    <row r="153" s="4" customFormat="1" x14ac:dyDescent="0.2"/>
    <row r="154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88" s="4" customFormat="1" x14ac:dyDescent="0.2"/>
    <row r="189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1" s="4" customFormat="1" x14ac:dyDescent="0.2"/>
    <row r="202" s="4" customFormat="1" x14ac:dyDescent="0.2"/>
    <row r="203" s="4" customFormat="1" x14ac:dyDescent="0.2"/>
    <row r="204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6" s="4" customFormat="1" x14ac:dyDescent="0.2"/>
    <row r="237" s="4" customFormat="1" x14ac:dyDescent="0.2"/>
    <row r="238" s="4" customFormat="1" x14ac:dyDescent="0.2"/>
    <row r="239" s="4" customFormat="1" x14ac:dyDescent="0.2"/>
    <row r="240" s="4" customFormat="1" x14ac:dyDescent="0.2"/>
    <row r="241" s="4" customFormat="1" x14ac:dyDescent="0.2"/>
    <row r="242" s="4" customFormat="1" x14ac:dyDescent="0.2"/>
    <row r="243" s="4" customFormat="1" x14ac:dyDescent="0.2"/>
    <row r="244" s="4" customFormat="1" x14ac:dyDescent="0.2"/>
    <row r="245" s="4" customFormat="1" x14ac:dyDescent="0.2"/>
    <row r="246" s="4" customFormat="1" x14ac:dyDescent="0.2"/>
    <row r="247" s="4" customFormat="1" x14ac:dyDescent="0.2"/>
    <row r="248" s="4" customFormat="1" x14ac:dyDescent="0.2"/>
    <row r="249" s="4" customFormat="1" x14ac:dyDescent="0.2"/>
    <row r="250" s="4" customFormat="1" x14ac:dyDescent="0.2"/>
    <row r="251" s="4" customFormat="1" x14ac:dyDescent="0.2"/>
    <row r="252" s="4" customFormat="1" x14ac:dyDescent="0.2"/>
    <row r="253" s="4" customFormat="1" x14ac:dyDescent="0.2"/>
    <row r="254" s="4" customFormat="1" x14ac:dyDescent="0.2"/>
    <row r="255" s="4" customFormat="1" x14ac:dyDescent="0.2"/>
    <row r="256" s="4" customFormat="1" x14ac:dyDescent="0.2"/>
    <row r="257" s="4" customFormat="1" x14ac:dyDescent="0.2"/>
    <row r="258" s="4" customFormat="1" x14ac:dyDescent="0.2"/>
    <row r="259" s="4" customFormat="1" x14ac:dyDescent="0.2"/>
    <row r="260" s="4" customFormat="1" x14ac:dyDescent="0.2"/>
    <row r="261" s="4" customFormat="1" x14ac:dyDescent="0.2"/>
    <row r="262" s="4" customFormat="1" x14ac:dyDescent="0.2"/>
    <row r="263" s="4" customFormat="1" x14ac:dyDescent="0.2"/>
    <row r="264" s="4" customFormat="1" x14ac:dyDescent="0.2"/>
    <row r="265" s="4" customFormat="1" x14ac:dyDescent="0.2"/>
    <row r="266" s="4" customFormat="1" x14ac:dyDescent="0.2"/>
    <row r="267" s="4" customFormat="1" x14ac:dyDescent="0.2"/>
    <row r="268" s="4" customFormat="1" x14ac:dyDescent="0.2"/>
    <row r="269" s="4" customFormat="1" x14ac:dyDescent="0.2"/>
    <row r="270" s="4" customFormat="1" x14ac:dyDescent="0.2"/>
    <row r="271" s="4" customFormat="1" x14ac:dyDescent="0.2"/>
    <row r="272" s="4" customFormat="1" x14ac:dyDescent="0.2"/>
    <row r="273" s="4" customFormat="1" x14ac:dyDescent="0.2"/>
    <row r="274" s="4" customFormat="1" x14ac:dyDescent="0.2"/>
    <row r="275" s="4" customFormat="1" x14ac:dyDescent="0.2"/>
    <row r="276" s="4" customFormat="1" x14ac:dyDescent="0.2"/>
    <row r="277" s="4" customFormat="1" x14ac:dyDescent="0.2"/>
    <row r="278" s="4" customFormat="1" x14ac:dyDescent="0.2"/>
    <row r="279" s="4" customFormat="1" x14ac:dyDescent="0.2"/>
    <row r="280" s="4" customFormat="1" x14ac:dyDescent="0.2"/>
    <row r="281" s="4" customFormat="1" x14ac:dyDescent="0.2"/>
    <row r="282" s="4" customFormat="1" x14ac:dyDescent="0.2"/>
    <row r="283" s="4" customFormat="1" x14ac:dyDescent="0.2"/>
    <row r="284" s="4" customFormat="1" x14ac:dyDescent="0.2"/>
    <row r="285" s="4" customFormat="1" x14ac:dyDescent="0.2"/>
    <row r="286" s="4" customFormat="1" x14ac:dyDescent="0.2"/>
    <row r="287" s="4" customFormat="1" x14ac:dyDescent="0.2"/>
    <row r="288" s="4" customFormat="1" x14ac:dyDescent="0.2"/>
    <row r="289" s="4" customFormat="1" x14ac:dyDescent="0.2"/>
    <row r="290" s="4" customFormat="1" x14ac:dyDescent="0.2"/>
    <row r="291" s="4" customFormat="1" x14ac:dyDescent="0.2"/>
    <row r="292" s="4" customFormat="1" x14ac:dyDescent="0.2"/>
    <row r="293" s="4" customFormat="1" x14ac:dyDescent="0.2"/>
    <row r="294" s="4" customFormat="1" x14ac:dyDescent="0.2"/>
    <row r="295" s="4" customFormat="1" x14ac:dyDescent="0.2"/>
    <row r="296" s="4" customFormat="1" x14ac:dyDescent="0.2"/>
    <row r="297" s="4" customFormat="1" x14ac:dyDescent="0.2"/>
    <row r="298" s="4" customFormat="1" x14ac:dyDescent="0.2"/>
    <row r="299" s="4" customFormat="1" x14ac:dyDescent="0.2"/>
    <row r="300" s="4" customFormat="1" x14ac:dyDescent="0.2"/>
    <row r="301" s="4" customFormat="1" x14ac:dyDescent="0.2"/>
    <row r="302" s="4" customFormat="1" x14ac:dyDescent="0.2"/>
    <row r="303" s="4" customFormat="1" x14ac:dyDescent="0.2"/>
    <row r="304" s="4" customFormat="1" x14ac:dyDescent="0.2"/>
    <row r="305" s="4" customFormat="1" x14ac:dyDescent="0.2"/>
    <row r="306" s="4" customFormat="1" x14ac:dyDescent="0.2"/>
    <row r="307" s="4" customFormat="1" x14ac:dyDescent="0.2"/>
    <row r="308" s="4" customFormat="1" x14ac:dyDescent="0.2"/>
    <row r="309" s="4" customFormat="1" x14ac:dyDescent="0.2"/>
    <row r="310" s="4" customFormat="1" x14ac:dyDescent="0.2"/>
    <row r="311" s="4" customFormat="1" x14ac:dyDescent="0.2"/>
    <row r="312" s="4" customFormat="1" x14ac:dyDescent="0.2"/>
    <row r="313" s="4" customFormat="1" x14ac:dyDescent="0.2"/>
    <row r="314" s="4" customFormat="1" x14ac:dyDescent="0.2"/>
    <row r="315" s="4" customFormat="1" x14ac:dyDescent="0.2"/>
    <row r="316" s="4" customFormat="1" x14ac:dyDescent="0.2"/>
    <row r="317" s="4" customFormat="1" x14ac:dyDescent="0.2"/>
    <row r="318" s="4" customFormat="1" x14ac:dyDescent="0.2"/>
    <row r="319" s="4" customFormat="1" x14ac:dyDescent="0.2"/>
    <row r="320" s="4" customFormat="1" x14ac:dyDescent="0.2"/>
    <row r="321" s="4" customFormat="1" x14ac:dyDescent="0.2"/>
    <row r="322" s="4" customFormat="1" x14ac:dyDescent="0.2"/>
    <row r="323" s="4" customFormat="1" x14ac:dyDescent="0.2"/>
    <row r="324" s="4" customFormat="1" x14ac:dyDescent="0.2"/>
    <row r="325" s="4" customFormat="1" x14ac:dyDescent="0.2"/>
    <row r="326" s="4" customFormat="1" x14ac:dyDescent="0.2"/>
    <row r="327" s="4" customFormat="1" x14ac:dyDescent="0.2"/>
    <row r="328" s="4" customFormat="1" x14ac:dyDescent="0.2"/>
    <row r="329" s="4" customFormat="1" x14ac:dyDescent="0.2"/>
    <row r="330" s="4" customFormat="1" x14ac:dyDescent="0.2"/>
    <row r="331" s="4" customFormat="1" x14ac:dyDescent="0.2"/>
    <row r="332" s="4" customFormat="1" x14ac:dyDescent="0.2"/>
    <row r="333" s="4" customFormat="1" x14ac:dyDescent="0.2"/>
    <row r="334" s="4" customFormat="1" x14ac:dyDescent="0.2"/>
    <row r="335" s="4" customFormat="1" x14ac:dyDescent="0.2"/>
    <row r="336" s="4" customFormat="1" x14ac:dyDescent="0.2"/>
    <row r="337" s="4" customFormat="1" x14ac:dyDescent="0.2"/>
    <row r="338" s="4" customFormat="1" x14ac:dyDescent="0.2"/>
    <row r="339" s="4" customFormat="1" x14ac:dyDescent="0.2"/>
    <row r="340" s="4" customFormat="1" x14ac:dyDescent="0.2"/>
    <row r="341" s="4" customFormat="1" x14ac:dyDescent="0.2"/>
    <row r="342" s="4" customFormat="1" x14ac:dyDescent="0.2"/>
    <row r="343" s="4" customFormat="1" x14ac:dyDescent="0.2"/>
    <row r="344" s="4" customFormat="1" x14ac:dyDescent="0.2"/>
    <row r="345" s="4" customFormat="1" x14ac:dyDescent="0.2"/>
    <row r="346" s="4" customFormat="1" x14ac:dyDescent="0.2"/>
    <row r="347" s="4" customFormat="1" x14ac:dyDescent="0.2"/>
    <row r="348" s="4" customFormat="1" x14ac:dyDescent="0.2"/>
    <row r="349" s="4" customFormat="1" x14ac:dyDescent="0.2"/>
    <row r="350" s="4" customFormat="1" x14ac:dyDescent="0.2"/>
    <row r="351" s="4" customFormat="1" x14ac:dyDescent="0.2"/>
    <row r="352" s="4" customFormat="1" x14ac:dyDescent="0.2"/>
    <row r="353" s="4" customFormat="1" x14ac:dyDescent="0.2"/>
    <row r="354" s="4" customFormat="1" x14ac:dyDescent="0.2"/>
    <row r="355" s="4" customFormat="1" x14ac:dyDescent="0.2"/>
    <row r="356" s="4" customFormat="1" x14ac:dyDescent="0.2"/>
    <row r="357" s="4" customFormat="1" x14ac:dyDescent="0.2"/>
    <row r="358" s="4" customFormat="1" x14ac:dyDescent="0.2"/>
    <row r="359" s="4" customFormat="1" x14ac:dyDescent="0.2"/>
    <row r="360" s="4" customFormat="1" x14ac:dyDescent="0.2"/>
    <row r="361" s="4" customFormat="1" x14ac:dyDescent="0.2"/>
    <row r="362" s="4" customFormat="1" x14ac:dyDescent="0.2"/>
    <row r="363" s="4" customFormat="1" x14ac:dyDescent="0.2"/>
    <row r="364" s="4" customFormat="1" x14ac:dyDescent="0.2"/>
    <row r="365" s="4" customFormat="1" x14ac:dyDescent="0.2"/>
    <row r="366" s="4" customFormat="1" x14ac:dyDescent="0.2"/>
    <row r="367" s="4" customFormat="1" x14ac:dyDescent="0.2"/>
    <row r="368" s="4" customFormat="1" x14ac:dyDescent="0.2"/>
    <row r="369" s="4" customFormat="1" x14ac:dyDescent="0.2"/>
    <row r="370" s="4" customFormat="1" x14ac:dyDescent="0.2"/>
    <row r="371" s="4" customFormat="1" x14ac:dyDescent="0.2"/>
    <row r="372" s="4" customFormat="1" x14ac:dyDescent="0.2"/>
    <row r="373" s="4" customFormat="1" x14ac:dyDescent="0.2"/>
    <row r="374" s="4" customFormat="1" x14ac:dyDescent="0.2"/>
    <row r="375" s="4" customFormat="1" x14ac:dyDescent="0.2"/>
    <row r="376" s="4" customFormat="1" x14ac:dyDescent="0.2"/>
    <row r="377" s="4" customFormat="1" x14ac:dyDescent="0.2"/>
    <row r="378" s="4" customFormat="1" x14ac:dyDescent="0.2"/>
    <row r="379" s="4" customFormat="1" x14ac:dyDescent="0.2"/>
    <row r="380" s="4" customFormat="1" x14ac:dyDescent="0.2"/>
    <row r="381" s="4" customFormat="1" x14ac:dyDescent="0.2"/>
    <row r="382" s="4" customFormat="1" x14ac:dyDescent="0.2"/>
    <row r="383" s="4" customFormat="1" x14ac:dyDescent="0.2"/>
    <row r="384" s="4" customFormat="1" x14ac:dyDescent="0.2"/>
    <row r="385" s="4" customFormat="1" x14ac:dyDescent="0.2"/>
    <row r="386" s="4" customFormat="1" x14ac:dyDescent="0.2"/>
    <row r="387" s="4" customFormat="1" x14ac:dyDescent="0.2"/>
    <row r="388" s="4" customFormat="1" x14ac:dyDescent="0.2"/>
    <row r="389" s="4" customFormat="1" x14ac:dyDescent="0.2"/>
    <row r="390" s="4" customFormat="1" x14ac:dyDescent="0.2"/>
    <row r="391" s="4" customFormat="1" x14ac:dyDescent="0.2"/>
    <row r="392" s="4" customFormat="1" x14ac:dyDescent="0.2"/>
    <row r="393" s="4" customFormat="1" x14ac:dyDescent="0.2"/>
    <row r="394" s="4" customFormat="1" x14ac:dyDescent="0.2"/>
    <row r="395" s="4" customFormat="1" x14ac:dyDescent="0.2"/>
    <row r="396" s="4" customFormat="1" x14ac:dyDescent="0.2"/>
    <row r="397" s="4" customFormat="1" x14ac:dyDescent="0.2"/>
    <row r="398" s="4" customFormat="1" x14ac:dyDescent="0.2"/>
    <row r="399" s="4" customFormat="1" x14ac:dyDescent="0.2"/>
    <row r="400" s="4" customFormat="1" x14ac:dyDescent="0.2"/>
    <row r="401" s="4" customFormat="1" x14ac:dyDescent="0.2"/>
    <row r="402" s="4" customFormat="1" x14ac:dyDescent="0.2"/>
    <row r="403" s="4" customFormat="1" x14ac:dyDescent="0.2"/>
    <row r="404" s="4" customFormat="1" x14ac:dyDescent="0.2"/>
    <row r="405" s="4" customFormat="1" x14ac:dyDescent="0.2"/>
    <row r="406" s="4" customFormat="1" x14ac:dyDescent="0.2"/>
    <row r="407" s="4" customFormat="1" x14ac:dyDescent="0.2"/>
    <row r="408" s="4" customFormat="1" x14ac:dyDescent="0.2"/>
    <row r="409" s="4" customFormat="1" x14ac:dyDescent="0.2"/>
    <row r="410" s="4" customFormat="1" x14ac:dyDescent="0.2"/>
    <row r="411" s="4" customFormat="1" x14ac:dyDescent="0.2"/>
    <row r="412" s="4" customFormat="1" x14ac:dyDescent="0.2"/>
    <row r="413" s="4" customFormat="1" x14ac:dyDescent="0.2"/>
    <row r="414" s="4" customFormat="1" x14ac:dyDescent="0.2"/>
    <row r="415" s="4" customFormat="1" x14ac:dyDescent="0.2"/>
    <row r="416" s="4" customFormat="1" x14ac:dyDescent="0.2"/>
    <row r="417" s="4" customFormat="1" x14ac:dyDescent="0.2"/>
    <row r="418" s="4" customFormat="1" x14ac:dyDescent="0.2"/>
    <row r="419" s="4" customFormat="1" x14ac:dyDescent="0.2"/>
    <row r="420" s="4" customFormat="1" x14ac:dyDescent="0.2"/>
    <row r="421" s="4" customFormat="1" x14ac:dyDescent="0.2"/>
    <row r="422" s="4" customFormat="1" x14ac:dyDescent="0.2"/>
    <row r="423" s="4" customFormat="1" x14ac:dyDescent="0.2"/>
    <row r="424" s="4" customFormat="1" x14ac:dyDescent="0.2"/>
    <row r="425" s="4" customFormat="1" x14ac:dyDescent="0.2"/>
    <row r="426" s="4" customFormat="1" x14ac:dyDescent="0.2"/>
    <row r="427" s="4" customFormat="1" x14ac:dyDescent="0.2"/>
    <row r="428" s="4" customFormat="1" x14ac:dyDescent="0.2"/>
    <row r="429" s="4" customFormat="1" x14ac:dyDescent="0.2"/>
    <row r="430" s="4" customFormat="1" x14ac:dyDescent="0.2"/>
    <row r="431" s="4" customFormat="1" x14ac:dyDescent="0.2"/>
    <row r="432" s="4" customFormat="1" x14ac:dyDescent="0.2"/>
    <row r="433" s="4" customFormat="1" x14ac:dyDescent="0.2"/>
    <row r="434" s="4" customFormat="1" x14ac:dyDescent="0.2"/>
    <row r="435" s="4" customFormat="1" x14ac:dyDescent="0.2"/>
    <row r="436" s="4" customFormat="1" x14ac:dyDescent="0.2"/>
    <row r="437" s="4" customFormat="1" x14ac:dyDescent="0.2"/>
    <row r="438" s="4" customFormat="1" x14ac:dyDescent="0.2"/>
    <row r="439" s="4" customFormat="1" x14ac:dyDescent="0.2"/>
    <row r="440" s="4" customFormat="1" x14ac:dyDescent="0.2"/>
    <row r="441" s="4" customFormat="1" x14ac:dyDescent="0.2"/>
    <row r="442" s="4" customFormat="1" x14ac:dyDescent="0.2"/>
    <row r="443" s="4" customFormat="1" x14ac:dyDescent="0.2"/>
    <row r="444" s="4" customFormat="1" x14ac:dyDescent="0.2"/>
    <row r="445" s="4" customFormat="1" x14ac:dyDescent="0.2"/>
    <row r="446" s="4" customFormat="1" x14ac:dyDescent="0.2"/>
    <row r="447" s="4" customFormat="1" x14ac:dyDescent="0.2"/>
    <row r="448" s="4" customFormat="1" x14ac:dyDescent="0.2"/>
    <row r="449" s="4" customFormat="1" x14ac:dyDescent="0.2"/>
    <row r="450" s="4" customFormat="1" x14ac:dyDescent="0.2"/>
    <row r="451" s="4" customFormat="1" x14ac:dyDescent="0.2"/>
    <row r="452" s="4" customFormat="1" x14ac:dyDescent="0.2"/>
    <row r="453" s="4" customFormat="1" x14ac:dyDescent="0.2"/>
    <row r="454" s="4" customFormat="1" x14ac:dyDescent="0.2"/>
    <row r="455" s="4" customFormat="1" x14ac:dyDescent="0.2"/>
    <row r="456" s="4" customFormat="1" x14ac:dyDescent="0.2"/>
    <row r="457" s="4" customFormat="1" x14ac:dyDescent="0.2"/>
    <row r="458" s="4" customFormat="1" x14ac:dyDescent="0.2"/>
    <row r="459" s="4" customFormat="1" x14ac:dyDescent="0.2"/>
    <row r="460" s="4" customFormat="1" x14ac:dyDescent="0.2"/>
    <row r="461" s="4" customFormat="1" x14ac:dyDescent="0.2"/>
    <row r="462" s="4" customFormat="1" x14ac:dyDescent="0.2"/>
    <row r="463" s="4" customFormat="1" x14ac:dyDescent="0.2"/>
    <row r="464" s="4" customFormat="1" x14ac:dyDescent="0.2"/>
    <row r="465" s="4" customFormat="1" x14ac:dyDescent="0.2"/>
    <row r="466" s="4" customFormat="1" x14ac:dyDescent="0.2"/>
    <row r="467" s="4" customFormat="1" x14ac:dyDescent="0.2"/>
    <row r="468" s="4" customFormat="1" x14ac:dyDescent="0.2"/>
    <row r="469" s="4" customFormat="1" x14ac:dyDescent="0.2"/>
    <row r="470" s="4" customFormat="1" x14ac:dyDescent="0.2"/>
    <row r="471" s="4" customFormat="1" x14ac:dyDescent="0.2"/>
    <row r="472" s="4" customFormat="1" x14ac:dyDescent="0.2"/>
    <row r="473" s="4" customFormat="1" x14ac:dyDescent="0.2"/>
    <row r="474" s="4" customFormat="1" x14ac:dyDescent="0.2"/>
    <row r="475" s="4" customFormat="1" x14ac:dyDescent="0.2"/>
    <row r="476" s="4" customFormat="1" x14ac:dyDescent="0.2"/>
    <row r="477" s="4" customFormat="1" x14ac:dyDescent="0.2"/>
    <row r="478" s="4" customFormat="1" x14ac:dyDescent="0.2"/>
    <row r="479" s="4" customFormat="1" x14ac:dyDescent="0.2"/>
    <row r="480" s="4" customFormat="1" x14ac:dyDescent="0.2"/>
    <row r="481" s="4" customFormat="1" x14ac:dyDescent="0.2"/>
    <row r="482" s="4" customFormat="1" x14ac:dyDescent="0.2"/>
    <row r="483" s="4" customFormat="1" x14ac:dyDescent="0.2"/>
    <row r="484" s="4" customFormat="1" x14ac:dyDescent="0.2"/>
    <row r="485" s="4" customFormat="1" x14ac:dyDescent="0.2"/>
    <row r="486" s="4" customFormat="1" x14ac:dyDescent="0.2"/>
    <row r="487" s="4" customFormat="1" x14ac:dyDescent="0.2"/>
    <row r="488" s="4" customFormat="1" x14ac:dyDescent="0.2"/>
    <row r="489" s="4" customFormat="1" x14ac:dyDescent="0.2"/>
    <row r="490" s="4" customFormat="1" x14ac:dyDescent="0.2"/>
    <row r="491" s="4" customFormat="1" x14ac:dyDescent="0.2"/>
    <row r="492" s="4" customFormat="1" x14ac:dyDescent="0.2"/>
    <row r="493" s="4" customFormat="1" x14ac:dyDescent="0.2"/>
    <row r="494" s="4" customFormat="1" x14ac:dyDescent="0.2"/>
    <row r="495" s="4" customFormat="1" x14ac:dyDescent="0.2"/>
    <row r="496" s="4" customFormat="1" x14ac:dyDescent="0.2"/>
    <row r="497" s="4" customFormat="1" x14ac:dyDescent="0.2"/>
    <row r="498" s="4" customFormat="1" x14ac:dyDescent="0.2"/>
    <row r="499" s="4" customFormat="1" x14ac:dyDescent="0.2"/>
    <row r="500" s="4" customFormat="1" x14ac:dyDescent="0.2"/>
    <row r="501" s="4" customFormat="1" x14ac:dyDescent="0.2"/>
    <row r="502" s="4" customFormat="1" x14ac:dyDescent="0.2"/>
    <row r="503" s="4" customFormat="1" x14ac:dyDescent="0.2"/>
    <row r="504" s="4" customFormat="1" x14ac:dyDescent="0.2"/>
    <row r="505" s="4" customFormat="1" x14ac:dyDescent="0.2"/>
    <row r="506" s="4" customFormat="1" x14ac:dyDescent="0.2"/>
    <row r="507" s="4" customFormat="1" x14ac:dyDescent="0.2"/>
    <row r="508" s="4" customFormat="1" x14ac:dyDescent="0.2"/>
    <row r="509" s="4" customFormat="1" x14ac:dyDescent="0.2"/>
    <row r="510" s="4" customFormat="1" x14ac:dyDescent="0.2"/>
    <row r="511" s="4" customFormat="1" x14ac:dyDescent="0.2"/>
    <row r="512" s="4" customFormat="1" x14ac:dyDescent="0.2"/>
    <row r="513" s="4" customFormat="1" x14ac:dyDescent="0.2"/>
    <row r="514" s="4" customFormat="1" x14ac:dyDescent="0.2"/>
    <row r="515" s="4" customFormat="1" x14ac:dyDescent="0.2"/>
    <row r="516" s="4" customFormat="1" x14ac:dyDescent="0.2"/>
    <row r="517" s="4" customFormat="1" x14ac:dyDescent="0.2"/>
    <row r="518" s="4" customFormat="1" x14ac:dyDescent="0.2"/>
    <row r="519" s="4" customFormat="1" x14ac:dyDescent="0.2"/>
    <row r="520" s="4" customFormat="1" x14ac:dyDescent="0.2"/>
    <row r="521" s="4" customFormat="1" x14ac:dyDescent="0.2"/>
    <row r="522" s="4" customFormat="1" x14ac:dyDescent="0.2"/>
    <row r="523" s="4" customFormat="1" x14ac:dyDescent="0.2"/>
    <row r="524" s="4" customFormat="1" x14ac:dyDescent="0.2"/>
    <row r="525" s="4" customFormat="1" x14ac:dyDescent="0.2"/>
    <row r="526" s="4" customFormat="1" x14ac:dyDescent="0.2"/>
    <row r="527" s="4" customFormat="1" x14ac:dyDescent="0.2"/>
    <row r="528" s="4" customFormat="1" x14ac:dyDescent="0.2"/>
    <row r="529" s="4" customFormat="1" x14ac:dyDescent="0.2"/>
    <row r="530" s="4" customFormat="1" x14ac:dyDescent="0.2"/>
    <row r="531" s="4" customFormat="1" x14ac:dyDescent="0.2"/>
    <row r="532" s="4" customFormat="1" x14ac:dyDescent="0.2"/>
    <row r="533" s="4" customFormat="1" x14ac:dyDescent="0.2"/>
    <row r="534" s="4" customFormat="1" x14ac:dyDescent="0.2"/>
    <row r="535" s="4" customFormat="1" x14ac:dyDescent="0.2"/>
    <row r="536" s="4" customFormat="1" x14ac:dyDescent="0.2"/>
    <row r="537" s="4" customFormat="1" x14ac:dyDescent="0.2"/>
    <row r="538" s="4" customFormat="1" x14ac:dyDescent="0.2"/>
    <row r="539" s="4" customFormat="1" x14ac:dyDescent="0.2"/>
    <row r="540" s="4" customFormat="1" x14ac:dyDescent="0.2"/>
    <row r="541" s="4" customFormat="1" x14ac:dyDescent="0.2"/>
    <row r="542" s="4" customFormat="1" x14ac:dyDescent="0.2"/>
    <row r="543" s="4" customFormat="1" x14ac:dyDescent="0.2"/>
    <row r="544" s="4" customFormat="1" x14ac:dyDescent="0.2"/>
    <row r="545" s="4" customFormat="1" x14ac:dyDescent="0.2"/>
    <row r="546" s="4" customFormat="1" x14ac:dyDescent="0.2"/>
    <row r="547" s="4" customFormat="1" x14ac:dyDescent="0.2"/>
    <row r="548" s="4" customFormat="1" x14ac:dyDescent="0.2"/>
    <row r="549" s="4" customFormat="1" x14ac:dyDescent="0.2"/>
    <row r="550" s="4" customFormat="1" x14ac:dyDescent="0.2"/>
    <row r="551" s="4" customFormat="1" x14ac:dyDescent="0.2"/>
    <row r="552" s="4" customFormat="1" x14ac:dyDescent="0.2"/>
    <row r="553" s="4" customFormat="1" x14ac:dyDescent="0.2"/>
    <row r="554" s="4" customFormat="1" x14ac:dyDescent="0.2"/>
    <row r="555" s="4" customFormat="1" x14ac:dyDescent="0.2"/>
    <row r="556" s="4" customFormat="1" x14ac:dyDescent="0.2"/>
    <row r="557" s="4" customFormat="1" x14ac:dyDescent="0.2"/>
    <row r="558" s="4" customFormat="1" x14ac:dyDescent="0.2"/>
    <row r="559" s="4" customFormat="1" x14ac:dyDescent="0.2"/>
    <row r="560" s="4" customFormat="1" x14ac:dyDescent="0.2"/>
    <row r="561" s="4" customFormat="1" x14ac:dyDescent="0.2"/>
    <row r="562" s="4" customFormat="1" x14ac:dyDescent="0.2"/>
    <row r="563" s="4" customFormat="1" x14ac:dyDescent="0.2"/>
    <row r="564" s="4" customFormat="1" x14ac:dyDescent="0.2"/>
    <row r="565" s="4" customFormat="1" x14ac:dyDescent="0.2"/>
    <row r="566" s="4" customFormat="1" x14ac:dyDescent="0.2"/>
    <row r="567" s="4" customFormat="1" x14ac:dyDescent="0.2"/>
    <row r="568" s="4" customFormat="1" x14ac:dyDescent="0.2"/>
    <row r="569" s="4" customFormat="1" x14ac:dyDescent="0.2"/>
    <row r="570" s="4" customFormat="1" x14ac:dyDescent="0.2"/>
    <row r="571" s="4" customFormat="1" x14ac:dyDescent="0.2"/>
    <row r="572" s="4" customFormat="1" x14ac:dyDescent="0.2"/>
    <row r="573" s="4" customFormat="1" x14ac:dyDescent="0.2"/>
    <row r="574" s="4" customFormat="1" x14ac:dyDescent="0.2"/>
    <row r="575" s="4" customFormat="1" x14ac:dyDescent="0.2"/>
    <row r="576" s="4" customFormat="1" x14ac:dyDescent="0.2"/>
    <row r="577" s="4" customFormat="1" x14ac:dyDescent="0.2"/>
    <row r="578" s="4" customFormat="1" x14ac:dyDescent="0.2"/>
    <row r="579" s="4" customFormat="1" x14ac:dyDescent="0.2"/>
    <row r="580" s="4" customFormat="1" x14ac:dyDescent="0.2"/>
    <row r="581" s="4" customFormat="1" x14ac:dyDescent="0.2"/>
    <row r="582" s="4" customFormat="1" x14ac:dyDescent="0.2"/>
    <row r="583" s="4" customFormat="1" x14ac:dyDescent="0.2"/>
    <row r="584" s="4" customFormat="1" x14ac:dyDescent="0.2"/>
    <row r="585" s="4" customFormat="1" x14ac:dyDescent="0.2"/>
    <row r="586" s="4" customFormat="1" x14ac:dyDescent="0.2"/>
    <row r="587" s="4" customFormat="1" x14ac:dyDescent="0.2"/>
    <row r="588" s="4" customFormat="1" x14ac:dyDescent="0.2"/>
    <row r="589" s="4" customFormat="1" x14ac:dyDescent="0.2"/>
    <row r="590" s="4" customFormat="1" x14ac:dyDescent="0.2"/>
    <row r="591" s="4" customFormat="1" x14ac:dyDescent="0.2"/>
    <row r="592" s="4" customFormat="1" x14ac:dyDescent="0.2"/>
    <row r="593" s="4" customFormat="1" x14ac:dyDescent="0.2"/>
    <row r="594" s="4" customFormat="1" x14ac:dyDescent="0.2"/>
    <row r="595" s="4" customFormat="1" x14ac:dyDescent="0.2"/>
    <row r="596" s="4" customFormat="1" x14ac:dyDescent="0.2"/>
    <row r="597" s="4" customFormat="1" x14ac:dyDescent="0.2"/>
    <row r="598" s="4" customFormat="1" x14ac:dyDescent="0.2"/>
    <row r="599" s="4" customFormat="1" x14ac:dyDescent="0.2"/>
    <row r="600" s="4" customFormat="1" x14ac:dyDescent="0.2"/>
    <row r="601" s="4" customFormat="1" x14ac:dyDescent="0.2"/>
    <row r="602" s="4" customFormat="1" x14ac:dyDescent="0.2"/>
    <row r="603" s="4" customFormat="1" x14ac:dyDescent="0.2"/>
    <row r="604" s="4" customFormat="1" x14ac:dyDescent="0.2"/>
    <row r="605" s="4" customFormat="1" x14ac:dyDescent="0.2"/>
    <row r="606" s="4" customFormat="1" x14ac:dyDescent="0.2"/>
    <row r="607" s="4" customFormat="1" x14ac:dyDescent="0.2"/>
    <row r="608" s="4" customFormat="1" x14ac:dyDescent="0.2"/>
    <row r="609" s="4" customFormat="1" x14ac:dyDescent="0.2"/>
    <row r="610" s="4" customFormat="1" x14ac:dyDescent="0.2"/>
    <row r="611" s="4" customFormat="1" x14ac:dyDescent="0.2"/>
    <row r="612" s="4" customFormat="1" x14ac:dyDescent="0.2"/>
    <row r="613" s="4" customFormat="1" x14ac:dyDescent="0.2"/>
    <row r="614" s="4" customFormat="1" x14ac:dyDescent="0.2"/>
    <row r="615" s="4" customFormat="1" x14ac:dyDescent="0.2"/>
    <row r="616" s="4" customFormat="1" x14ac:dyDescent="0.2"/>
    <row r="617" s="4" customFormat="1" x14ac:dyDescent="0.2"/>
    <row r="618" s="4" customFormat="1" x14ac:dyDescent="0.2"/>
    <row r="619" s="4" customFormat="1" x14ac:dyDescent="0.2"/>
    <row r="620" s="4" customFormat="1" x14ac:dyDescent="0.2"/>
    <row r="621" s="4" customFormat="1" x14ac:dyDescent="0.2"/>
    <row r="622" s="4" customFormat="1" x14ac:dyDescent="0.2"/>
    <row r="623" s="4" customFormat="1" x14ac:dyDescent="0.2"/>
    <row r="624" s="4" customFormat="1" x14ac:dyDescent="0.2"/>
    <row r="625" s="4" customFormat="1" x14ac:dyDescent="0.2"/>
    <row r="626" s="4" customFormat="1" x14ac:dyDescent="0.2"/>
    <row r="627" s="4" customFormat="1" x14ac:dyDescent="0.2"/>
    <row r="628" s="4" customFormat="1" x14ac:dyDescent="0.2"/>
    <row r="629" s="4" customFormat="1" x14ac:dyDescent="0.2"/>
    <row r="630" s="4" customFormat="1" x14ac:dyDescent="0.2"/>
    <row r="631" s="4" customFormat="1" x14ac:dyDescent="0.2"/>
    <row r="632" s="4" customFormat="1" x14ac:dyDescent="0.2"/>
    <row r="633" s="4" customFormat="1" x14ac:dyDescent="0.2"/>
    <row r="634" s="4" customFormat="1" x14ac:dyDescent="0.2"/>
    <row r="635" s="4" customFormat="1" x14ac:dyDescent="0.2"/>
    <row r="636" s="4" customFormat="1" x14ac:dyDescent="0.2"/>
    <row r="637" s="4" customFormat="1" x14ac:dyDescent="0.2"/>
    <row r="638" s="4" customFormat="1" x14ac:dyDescent="0.2"/>
    <row r="639" s="4" customFormat="1" x14ac:dyDescent="0.2"/>
    <row r="640" s="4" customFormat="1" x14ac:dyDescent="0.2"/>
    <row r="641" s="4" customFormat="1" x14ac:dyDescent="0.2"/>
    <row r="642" s="4" customFormat="1" x14ac:dyDescent="0.2"/>
    <row r="643" s="4" customFormat="1" x14ac:dyDescent="0.2"/>
  </sheetData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>
    <oddHeader>&amp;L&amp;F&amp;C&amp;D&amp;R&amp;T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 original</vt:lpstr>
      <vt:lpstr>'flujo original'!Área_de_impresión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CMM Veronica Castellanos Enriquez</dc:creator>
  <cp:lastModifiedBy>CMM Ma Inés Villagrán Monreal</cp:lastModifiedBy>
  <dcterms:created xsi:type="dcterms:W3CDTF">2018-03-22T16:25:01Z</dcterms:created>
  <dcterms:modified xsi:type="dcterms:W3CDTF">2020-07-03T15:06:24Z</dcterms:modified>
</cp:coreProperties>
</file>