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20 octubre\"/>
    </mc:Choice>
  </mc:AlternateContent>
  <xr:revisionPtr revIDLastSave="0" documentId="8_{8EC3C7F6-B27F-4B2E-89CD-C396FE2B4871}" xr6:coauthVersionLast="37" xr6:coauthVersionMax="37" xr10:uidLastSave="{00000000-0000-0000-0000-000000000000}"/>
  <bookViews>
    <workbookView xWindow="0" yWindow="0" windowWidth="24000" windowHeight="9735" xr2:uid="{00000000-000D-0000-FFFF-FFFF00000000}"/>
  </bookViews>
  <sheets>
    <sheet name="flujo original" sheetId="1" r:id="rId1"/>
    <sheet name="Hoja1" sheetId="2" r:id="rId2"/>
  </sheets>
  <externalReferences>
    <externalReference r:id="rId3"/>
    <externalReference r:id="rId4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original'!$A$1:$E$14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  <c r="D9" i="1"/>
  <c r="E9" i="1"/>
  <c r="F9" i="1"/>
  <c r="G9" i="1"/>
  <c r="H9" i="1"/>
  <c r="I9" i="1"/>
  <c r="J9" i="1"/>
  <c r="K9" i="1"/>
  <c r="L9" i="1"/>
  <c r="M9" i="1"/>
  <c r="N9" i="1"/>
  <c r="C9" i="1"/>
  <c r="B12" i="1" l="1"/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B6" i="1"/>
  <c r="B11" i="1" l="1"/>
  <c r="B10" i="1"/>
  <c r="B7" i="1"/>
  <c r="B8" i="1"/>
  <c r="B5" i="1"/>
  <c r="B4" i="1" l="1"/>
  <c r="B3" i="1" s="1"/>
  <c r="K15" i="1"/>
  <c r="F15" i="1"/>
  <c r="L15" i="1"/>
  <c r="N15" i="1" l="1"/>
  <c r="D15" i="1"/>
  <c r="M15" i="1"/>
  <c r="J15" i="1"/>
  <c r="I15" i="1"/>
  <c r="H15" i="1"/>
  <c r="G15" i="1"/>
  <c r="E15" i="1"/>
  <c r="B13" i="1"/>
  <c r="B9" i="1" s="1"/>
  <c r="C14" i="1"/>
  <c r="D2" i="1" s="1"/>
  <c r="D14" i="1" s="1"/>
  <c r="E2" i="1" s="1"/>
  <c r="E14" i="1" s="1"/>
  <c r="F2" i="1" s="1"/>
  <c r="F14" i="1" s="1"/>
  <c r="G2" i="1" s="1"/>
  <c r="G14" i="1" s="1"/>
  <c r="H2" i="1" s="1"/>
  <c r="H14" i="1" s="1"/>
  <c r="I2" i="1" s="1"/>
  <c r="I14" i="1" s="1"/>
  <c r="J2" i="1" s="1"/>
  <c r="J14" i="1" s="1"/>
  <c r="K2" i="1" s="1"/>
  <c r="K14" i="1" s="1"/>
  <c r="L2" i="1" s="1"/>
  <c r="L14" i="1" s="1"/>
  <c r="M2" i="1" s="1"/>
  <c r="M14" i="1" s="1"/>
  <c r="N2" i="1" s="1"/>
  <c r="N14" i="1" s="1"/>
  <c r="B14" i="1" l="1"/>
  <c r="C15" i="1"/>
  <c r="B15" i="1" l="1"/>
</calcChain>
</file>

<file path=xl/sharedStrings.xml><?xml version="1.0" encoding="utf-8"?>
<sst xmlns="http://schemas.openxmlformats.org/spreadsheetml/2006/main" count="28" uniqueCount="28">
  <si>
    <t>DISPONIBILIDAD INICIAL</t>
  </si>
  <si>
    <t>INGRESOS</t>
  </si>
  <si>
    <t>EGRESOS</t>
  </si>
  <si>
    <t>Servicios Personales</t>
  </si>
  <si>
    <t xml:space="preserve">DISPONIBILIDAD FINAL </t>
  </si>
  <si>
    <t>BALANCE DE OPERACIONES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</si>
  <si>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</si>
  <si>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</si>
  <si>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</si>
  <si>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</si>
  <si>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</si>
  <si>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</si>
  <si>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</si>
  <si>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</si>
  <si>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</si>
  <si>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</si>
  <si>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</si>
  <si>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</si>
  <si>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</si>
  <si>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México</t>
  </si>
  <si>
    <t xml:space="preserve">   Curso Legal</t>
  </si>
  <si>
    <t>Clientes</t>
  </si>
  <si>
    <t>Ingresos diversos</t>
  </si>
  <si>
    <t>Gastos de Operación</t>
  </si>
  <si>
    <t>Otras Erogaciones</t>
  </si>
  <si>
    <t>Inversión Física</t>
  </si>
  <si>
    <t xml:space="preserve">   Servs d Amonedación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</si>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</sst>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.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left"/>
    </xf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/>
    <xf numFmtId="43" fontId="2" fillId="0" borderId="0" xfId="1" applyFont="1" applyFill="1"/>
    <xf numFmtId="4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1" xfId="1" applyNumberFormat="1" applyFont="1" applyBorder="1" applyProtection="1"/>
    <xf numFmtId="3" fontId="3" fillId="0" borderId="0" xfId="1" applyNumberFormat="1" applyFont="1" applyBorder="1" applyAlignment="1" applyProtection="1">
      <alignment horizontal="right" vertical="top" wrapText="1"/>
    </xf>
  </cellXfs>
  <cellStyles count="5">
    <cellStyle name="Millares" xfId="1" builtinId="3"/>
    <cellStyle name="Millares 10 10" xfId="4" xr:uid="{00000000-0005-0000-0000-000001000000}"/>
    <cellStyle name="Normal" xfId="0" builtinId="0"/>
    <cellStyle name="Normal 11" xfId="2" xr:uid="{00000000-0005-0000-0000-000003000000}"/>
    <cellStyle name="Normal 3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3"/>
  <sheetViews>
    <sheetView showGridLines="0" tabSelected="1" zoomScale="80" zoomScaleNormal="80" workbookViewId="0">
      <pane xSplit="1" ySplit="1" topLeftCell="B2" activePane="bottomRight" state="frozen"/>
      <selection pane="topRight" activeCell="C1" sqref="C1"/>
      <selection pane="bottomLeft" activeCell="A8" sqref="A8"/>
      <selection pane="bottomRight" activeCell="H12" sqref="H12"/>
    </sheetView>
  </sheetViews>
  <sheetFormatPr baseColWidth="10" defaultRowHeight="14.25" x14ac:dyDescent="0.2"/>
  <cols>
    <col min="1" max="1" width="27" style="1" customWidth="1"/>
    <col min="2" max="2" width="15.85546875" style="1" bestFit="1" customWidth="1"/>
    <col min="3" max="3" width="15.5703125" style="1" bestFit="1" customWidth="1"/>
    <col min="4" max="4" width="17.140625" style="1" bestFit="1" customWidth="1"/>
    <col min="5" max="5" width="16" style="1" customWidth="1"/>
    <col min="6" max="7" width="15.28515625" style="1" bestFit="1" customWidth="1"/>
    <col min="8" max="14" width="17.140625" style="1" bestFit="1" customWidth="1"/>
    <col min="15" max="16384" width="11.42578125" style="1"/>
  </cols>
  <sheetData>
    <row r="1" spans="1:14" ht="15" x14ac:dyDescent="0.25">
      <c r="A1" s="3" t="s">
        <v>27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</row>
    <row r="2" spans="1:14" ht="15" x14ac:dyDescent="0.25">
      <c r="A2" s="5" t="s">
        <v>0</v>
      </c>
      <c r="B2" s="14">
        <f>+C2</f>
        <v>629231994</v>
      </c>
      <c r="C2" s="14">
        <v>629231994</v>
      </c>
      <c r="D2" s="14">
        <f>+C14</f>
        <v>630427527</v>
      </c>
      <c r="E2" s="14">
        <f t="shared" ref="E2:N2" si="0">+D14</f>
        <v>631875662</v>
      </c>
      <c r="F2" s="14">
        <f t="shared" si="0"/>
        <v>666874574</v>
      </c>
      <c r="G2" s="14">
        <f t="shared" si="0"/>
        <v>676113045</v>
      </c>
      <c r="H2" s="14">
        <f t="shared" si="0"/>
        <v>686089269</v>
      </c>
      <c r="I2" s="14">
        <f t="shared" si="0"/>
        <v>717846598</v>
      </c>
      <c r="J2" s="14">
        <f t="shared" si="0"/>
        <v>722771233</v>
      </c>
      <c r="K2" s="14">
        <f t="shared" si="0"/>
        <v>726835723</v>
      </c>
      <c r="L2" s="14">
        <f t="shared" si="0"/>
        <v>742344325</v>
      </c>
      <c r="M2" s="14">
        <f t="shared" si="0"/>
        <v>748713170</v>
      </c>
      <c r="N2" s="14">
        <f t="shared" si="0"/>
        <v>760044016</v>
      </c>
    </row>
    <row r="3" spans="1:14" ht="15" x14ac:dyDescent="0.25">
      <c r="A3" s="6" t="s">
        <v>1</v>
      </c>
      <c r="B3" s="14">
        <f>B4+B7+B8</f>
        <v>1943869766</v>
      </c>
      <c r="C3" s="14">
        <f>C4+C7+C8</f>
        <v>88400916</v>
      </c>
      <c r="D3" s="14">
        <f t="shared" ref="D3:N3" si="1">D4+D7+D8</f>
        <v>111348357</v>
      </c>
      <c r="E3" s="14">
        <f t="shared" si="1"/>
        <v>160327713</v>
      </c>
      <c r="F3" s="14">
        <f t="shared" si="1"/>
        <v>90544751</v>
      </c>
      <c r="G3" s="14">
        <f t="shared" si="1"/>
        <v>136824021</v>
      </c>
      <c r="H3" s="14">
        <f t="shared" si="1"/>
        <v>384836514</v>
      </c>
      <c r="I3" s="14">
        <f t="shared" si="1"/>
        <v>269289480</v>
      </c>
      <c r="J3" s="14">
        <f t="shared" si="1"/>
        <v>110074412</v>
      </c>
      <c r="K3" s="14">
        <f t="shared" si="1"/>
        <v>152446028</v>
      </c>
      <c r="L3" s="14">
        <f t="shared" si="1"/>
        <v>124756056</v>
      </c>
      <c r="M3" s="14">
        <f t="shared" si="1"/>
        <v>119121661</v>
      </c>
      <c r="N3" s="14">
        <f t="shared" si="1"/>
        <v>195899857</v>
      </c>
    </row>
    <row r="4" spans="1:14" x14ac:dyDescent="0.2">
      <c r="A4" s="7" t="s">
        <v>19</v>
      </c>
      <c r="B4" s="13">
        <f>B5+B6</f>
        <v>1030978384</v>
      </c>
      <c r="C4" s="13">
        <f t="shared" ref="C4:N4" si="2">C5+C6</f>
        <v>58378253</v>
      </c>
      <c r="D4" s="13">
        <f t="shared" si="2"/>
        <v>76269909</v>
      </c>
      <c r="E4" s="13">
        <f t="shared" si="2"/>
        <v>122534041</v>
      </c>
      <c r="F4" s="13">
        <f t="shared" si="2"/>
        <v>53993991</v>
      </c>
      <c r="G4" s="13">
        <f t="shared" si="2"/>
        <v>71369481</v>
      </c>
      <c r="H4" s="13">
        <f t="shared" si="2"/>
        <v>131548172</v>
      </c>
      <c r="I4" s="13">
        <f t="shared" si="2"/>
        <v>63924329</v>
      </c>
      <c r="J4" s="13">
        <f t="shared" si="2"/>
        <v>74331659</v>
      </c>
      <c r="K4" s="13">
        <f t="shared" si="2"/>
        <v>118671542</v>
      </c>
      <c r="L4" s="13">
        <f t="shared" si="2"/>
        <v>83290003</v>
      </c>
      <c r="M4" s="13">
        <f t="shared" si="2"/>
        <v>77035683</v>
      </c>
      <c r="N4" s="13">
        <f t="shared" si="2"/>
        <v>99631321</v>
      </c>
    </row>
    <row r="5" spans="1:14" x14ac:dyDescent="0.2">
      <c r="A5" s="7" t="s">
        <v>20</v>
      </c>
      <c r="B5" s="13">
        <f>SUM(C5:N5)</f>
        <v>980349884</v>
      </c>
      <c r="C5" s="13">
        <v>55541504</v>
      </c>
      <c r="D5" s="13">
        <v>69195292</v>
      </c>
      <c r="E5" s="13">
        <v>119384110</v>
      </c>
      <c r="F5" s="13">
        <v>51105242</v>
      </c>
      <c r="G5" s="13">
        <v>66148784</v>
      </c>
      <c r="H5" s="13">
        <v>127554423</v>
      </c>
      <c r="I5" s="13">
        <v>60087580</v>
      </c>
      <c r="J5" s="13">
        <v>70494910</v>
      </c>
      <c r="K5" s="13">
        <v>114834793</v>
      </c>
      <c r="L5" s="13">
        <v>78453254</v>
      </c>
      <c r="M5" s="13">
        <v>72198934</v>
      </c>
      <c r="N5" s="13">
        <v>95351058</v>
      </c>
    </row>
    <row r="6" spans="1:14" x14ac:dyDescent="0.2">
      <c r="A6" s="7" t="s">
        <v>26</v>
      </c>
      <c r="B6" s="13">
        <f>SUM(C6:N6)</f>
        <v>50628500</v>
      </c>
      <c r="C6" s="13">
        <v>2836749</v>
      </c>
      <c r="D6" s="13">
        <v>7074617</v>
      </c>
      <c r="E6" s="13">
        <v>3149931</v>
      </c>
      <c r="F6" s="13">
        <v>2888749</v>
      </c>
      <c r="G6" s="13">
        <v>5220697</v>
      </c>
      <c r="H6" s="13">
        <v>3993749</v>
      </c>
      <c r="I6" s="13">
        <v>3836749</v>
      </c>
      <c r="J6" s="13">
        <v>3836749</v>
      </c>
      <c r="K6" s="13">
        <v>3836749</v>
      </c>
      <c r="L6" s="13">
        <v>4836749</v>
      </c>
      <c r="M6" s="13">
        <v>4836749</v>
      </c>
      <c r="N6" s="13">
        <v>4280263</v>
      </c>
    </row>
    <row r="7" spans="1:14" x14ac:dyDescent="0.2">
      <c r="A7" s="8" t="s">
        <v>21</v>
      </c>
      <c r="B7" s="13">
        <f t="shared" ref="B7:B8" si="3">SUM(C7:N7)</f>
        <v>592933531</v>
      </c>
      <c r="C7" s="13">
        <v>3405343</v>
      </c>
      <c r="D7" s="13">
        <v>8461128</v>
      </c>
      <c r="E7" s="13">
        <v>11026352</v>
      </c>
      <c r="F7" s="13">
        <v>9933440</v>
      </c>
      <c r="G7" s="13">
        <v>38437220</v>
      </c>
      <c r="H7" s="13">
        <v>226671022</v>
      </c>
      <c r="I7" s="13">
        <v>178747831</v>
      </c>
      <c r="J7" s="13">
        <v>9125433</v>
      </c>
      <c r="K7" s="13">
        <v>7157166</v>
      </c>
      <c r="L7" s="13">
        <v>14848733</v>
      </c>
      <c r="M7" s="13">
        <v>15468658</v>
      </c>
      <c r="N7" s="13">
        <v>69651205</v>
      </c>
    </row>
    <row r="8" spans="1:14" x14ac:dyDescent="0.2">
      <c r="A8" s="8" t="s">
        <v>22</v>
      </c>
      <c r="B8" s="13">
        <f t="shared" si="3"/>
        <v>319957851</v>
      </c>
      <c r="C8" s="13">
        <v>26617320</v>
      </c>
      <c r="D8" s="13">
        <v>26617320</v>
      </c>
      <c r="E8" s="13">
        <v>26767320</v>
      </c>
      <c r="F8" s="13">
        <v>26617320</v>
      </c>
      <c r="G8" s="13">
        <v>27017320</v>
      </c>
      <c r="H8" s="13">
        <v>26617320</v>
      </c>
      <c r="I8" s="13">
        <v>26617320</v>
      </c>
      <c r="J8" s="13">
        <v>26617320</v>
      </c>
      <c r="K8" s="13">
        <v>26617320</v>
      </c>
      <c r="L8" s="13">
        <v>26617320</v>
      </c>
      <c r="M8" s="13">
        <v>26617320</v>
      </c>
      <c r="N8" s="13">
        <v>26617331</v>
      </c>
    </row>
    <row r="9" spans="1:14" ht="15" x14ac:dyDescent="0.25">
      <c r="A9" s="6" t="s">
        <v>2</v>
      </c>
      <c r="B9" s="14">
        <f>SUM(B10:B13)</f>
        <v>1799579666</v>
      </c>
      <c r="C9" s="14">
        <f>SUM(C10:C13)</f>
        <v>87205383</v>
      </c>
      <c r="D9" s="14">
        <f t="shared" ref="D9:N9" si="4">SUM(D10:D13)</f>
        <v>109900222</v>
      </c>
      <c r="E9" s="14">
        <f t="shared" si="4"/>
        <v>125328801</v>
      </c>
      <c r="F9" s="14">
        <f t="shared" si="4"/>
        <v>81306280</v>
      </c>
      <c r="G9" s="14">
        <f t="shared" si="4"/>
        <v>126847797</v>
      </c>
      <c r="H9" s="14">
        <f t="shared" si="4"/>
        <v>353079185</v>
      </c>
      <c r="I9" s="14">
        <f t="shared" si="4"/>
        <v>264364845</v>
      </c>
      <c r="J9" s="14">
        <f t="shared" si="4"/>
        <v>106009922</v>
      </c>
      <c r="K9" s="14">
        <f t="shared" si="4"/>
        <v>136937426</v>
      </c>
      <c r="L9" s="14">
        <f t="shared" si="4"/>
        <v>118387211</v>
      </c>
      <c r="M9" s="14">
        <f t="shared" si="4"/>
        <v>107790815</v>
      </c>
      <c r="N9" s="14">
        <f t="shared" si="4"/>
        <v>182421779</v>
      </c>
    </row>
    <row r="10" spans="1:14" x14ac:dyDescent="0.2">
      <c r="A10" s="9" t="s">
        <v>3</v>
      </c>
      <c r="B10" s="13">
        <f t="shared" ref="B10:B13" si="5">SUM(C10:N10)</f>
        <v>422167156</v>
      </c>
      <c r="C10" s="13">
        <v>37750575</v>
      </c>
      <c r="D10" s="13">
        <v>32987842</v>
      </c>
      <c r="E10" s="13">
        <v>33727990</v>
      </c>
      <c r="F10" s="13">
        <v>32987847</v>
      </c>
      <c r="G10" s="13">
        <v>33727990</v>
      </c>
      <c r="H10" s="13">
        <v>42150523</v>
      </c>
      <c r="I10" s="13">
        <v>34196511</v>
      </c>
      <c r="J10" s="13">
        <v>32987842</v>
      </c>
      <c r="K10" s="13">
        <v>33727990</v>
      </c>
      <c r="L10" s="13">
        <v>32987842</v>
      </c>
      <c r="M10" s="13">
        <v>37365662</v>
      </c>
      <c r="N10" s="13">
        <v>37568542</v>
      </c>
    </row>
    <row r="11" spans="1:14" x14ac:dyDescent="0.2">
      <c r="A11" s="9" t="s">
        <v>23</v>
      </c>
      <c r="B11" s="13">
        <f t="shared" si="5"/>
        <v>1373450679</v>
      </c>
      <c r="C11" s="13">
        <v>49390001</v>
      </c>
      <c r="D11" s="13">
        <v>76831371</v>
      </c>
      <c r="E11" s="13">
        <v>90479650</v>
      </c>
      <c r="F11" s="13">
        <v>48183453</v>
      </c>
      <c r="G11" s="13">
        <v>92993433</v>
      </c>
      <c r="H11" s="13">
        <v>310556022</v>
      </c>
      <c r="I11" s="13">
        <v>229779493</v>
      </c>
      <c r="J11" s="13">
        <v>72639719</v>
      </c>
      <c r="K11" s="13">
        <v>102781710</v>
      </c>
      <c r="L11" s="13">
        <v>85130420</v>
      </c>
      <c r="M11" s="13">
        <v>70327943</v>
      </c>
      <c r="N11" s="13">
        <v>144357464</v>
      </c>
    </row>
    <row r="12" spans="1:14" x14ac:dyDescent="0.2">
      <c r="A12" s="9" t="s">
        <v>25</v>
      </c>
      <c r="B12" s="13">
        <f t="shared" si="5"/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ht="13.5" customHeight="1" x14ac:dyDescent="0.2">
      <c r="A13" s="10" t="s">
        <v>24</v>
      </c>
      <c r="B13" s="15">
        <f t="shared" si="5"/>
        <v>3961831</v>
      </c>
      <c r="C13" s="15">
        <v>64807</v>
      </c>
      <c r="D13" s="15">
        <v>81009</v>
      </c>
      <c r="E13" s="15">
        <v>1121161</v>
      </c>
      <c r="F13" s="15">
        <v>134980</v>
      </c>
      <c r="G13" s="15">
        <v>126374</v>
      </c>
      <c r="H13" s="15">
        <v>372640</v>
      </c>
      <c r="I13" s="15">
        <v>388841</v>
      </c>
      <c r="J13" s="15">
        <v>382361</v>
      </c>
      <c r="K13" s="15">
        <v>427726</v>
      </c>
      <c r="L13" s="15">
        <v>268949</v>
      </c>
      <c r="M13" s="15">
        <v>97210</v>
      </c>
      <c r="N13" s="15">
        <v>495773</v>
      </c>
    </row>
    <row r="14" spans="1:14" ht="15" x14ac:dyDescent="0.25">
      <c r="A14" s="6" t="s">
        <v>4</v>
      </c>
      <c r="B14" s="16">
        <f>B2+B3-B9</f>
        <v>773522094</v>
      </c>
      <c r="C14" s="16">
        <f>C2+C3-C9</f>
        <v>630427527</v>
      </c>
      <c r="D14" s="16">
        <f>D2+D3-D9</f>
        <v>631875662</v>
      </c>
      <c r="E14" s="16">
        <f>E2+E3-E9</f>
        <v>666874574</v>
      </c>
      <c r="F14" s="16">
        <f>F2+F3-F9</f>
        <v>676113045</v>
      </c>
      <c r="G14" s="16">
        <f>G2+G3-G9</f>
        <v>686089269</v>
      </c>
      <c r="H14" s="16">
        <f>H2+H3-H9</f>
        <v>717846598</v>
      </c>
      <c r="I14" s="16">
        <f>I2+I3-I9</f>
        <v>722771233</v>
      </c>
      <c r="J14" s="16">
        <f>J2+J3-J9</f>
        <v>726835723</v>
      </c>
      <c r="K14" s="16">
        <f>K2+K3-K9</f>
        <v>742344325</v>
      </c>
      <c r="L14" s="16">
        <f>L2+L3-L9</f>
        <v>748713170</v>
      </c>
      <c r="M14" s="16">
        <f>M2+M3-M9</f>
        <v>760044016</v>
      </c>
      <c r="N14" s="16">
        <f>N2+N3-N9</f>
        <v>773522094</v>
      </c>
    </row>
    <row r="15" spans="1:14" ht="15" x14ac:dyDescent="0.25">
      <c r="A15" s="6" t="s">
        <v>5</v>
      </c>
      <c r="B15" s="16">
        <f>B3-B9</f>
        <v>144290100</v>
      </c>
      <c r="C15" s="16">
        <f>C3-C9</f>
        <v>1195533</v>
      </c>
      <c r="D15" s="16">
        <f>D3-D9</f>
        <v>1448135</v>
      </c>
      <c r="E15" s="16">
        <f>E3-E9</f>
        <v>34998912</v>
      </c>
      <c r="F15" s="16">
        <f>F3-F9</f>
        <v>9238471</v>
      </c>
      <c r="G15" s="16">
        <f>G3-G9</f>
        <v>9976224</v>
      </c>
      <c r="H15" s="16">
        <f>H3-H9</f>
        <v>31757329</v>
      </c>
      <c r="I15" s="16">
        <f>I3-I9</f>
        <v>4924635</v>
      </c>
      <c r="J15" s="16">
        <f>J3-J9</f>
        <v>4064490</v>
      </c>
      <c r="K15" s="16">
        <f>K3-K9</f>
        <v>15508602</v>
      </c>
      <c r="L15" s="16">
        <f>L3-L9</f>
        <v>6368845</v>
      </c>
      <c r="M15" s="16">
        <f>M3-M9</f>
        <v>11330846</v>
      </c>
      <c r="N15" s="16">
        <f>N3-N9</f>
        <v>13478078</v>
      </c>
    </row>
    <row r="16" spans="1:14" x14ac:dyDescent="0.2">
      <c r="D16" s="4"/>
    </row>
    <row r="17" spans="3:5" x14ac:dyDescent="0.2">
      <c r="D17" s="4"/>
    </row>
    <row r="18" spans="3:5" s="4" customFormat="1" x14ac:dyDescent="0.2"/>
    <row r="19" spans="3:5" s="4" customFormat="1" x14ac:dyDescent="0.2">
      <c r="C19" s="11"/>
      <c r="D19" s="11"/>
      <c r="E19" s="11"/>
    </row>
    <row r="20" spans="3:5" s="4" customFormat="1" x14ac:dyDescent="0.2">
      <c r="C20" s="11"/>
      <c r="D20" s="11"/>
      <c r="E20" s="11"/>
    </row>
    <row r="21" spans="3:5" s="4" customFormat="1" x14ac:dyDescent="0.2">
      <c r="C21" s="11"/>
      <c r="D21" s="11"/>
      <c r="E21" s="11"/>
    </row>
    <row r="22" spans="3:5" s="4" customFormat="1" x14ac:dyDescent="0.2">
      <c r="C22" s="11"/>
      <c r="D22" s="11"/>
      <c r="E22" s="11"/>
    </row>
    <row r="23" spans="3:5" s="4" customFormat="1" x14ac:dyDescent="0.2">
      <c r="C23" s="12"/>
      <c r="D23" s="12"/>
      <c r="E23" s="12"/>
    </row>
    <row r="24" spans="3:5" s="4" customFormat="1" x14ac:dyDescent="0.2"/>
    <row r="25" spans="3:5" s="4" customFormat="1" x14ac:dyDescent="0.2"/>
    <row r="26" spans="3:5" s="4" customFormat="1" x14ac:dyDescent="0.2"/>
    <row r="27" spans="3:5" s="4" customFormat="1" x14ac:dyDescent="0.2"/>
    <row r="28" spans="3:5" s="4" customFormat="1" x14ac:dyDescent="0.2"/>
    <row r="29" spans="3:5" s="4" customFormat="1" x14ac:dyDescent="0.2"/>
    <row r="30" spans="3:5" s="4" customFormat="1" x14ac:dyDescent="0.2"/>
    <row r="31" spans="3:5" s="4" customFormat="1" x14ac:dyDescent="0.2"/>
    <row r="32" spans="3:5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1:P21"/>
  <sheetViews>
    <sheetView workbookViewId="0">
      <selection activeCell="C26" sqref="C26"/>
    </sheetView>
  </sheetViews>
  <sheetFormatPr baseColWidth="10" defaultRowHeight="12.75" x14ac:dyDescent="0.2"/>
  <sheetData>
    <row r="21" spans="3:16" ht="14.25" x14ac:dyDescent="0.2">
      <c r="C21" s="1"/>
      <c r="D21" s="1"/>
      <c r="E21" s="1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flujo original</vt:lpstr>
      <vt:lpstr>Hoja1</vt:lpstr>
      <vt:lpstr>'flujo original'!Área_de_impresión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CMM Ma Inés Villagrán Monreal</cp:lastModifiedBy>
  <dcterms:created xsi:type="dcterms:W3CDTF">2018-03-22T16:25:01Z</dcterms:created>
  <dcterms:modified xsi:type="dcterms:W3CDTF">2020-10-08T21:33:08Z</dcterms:modified>
</cp:coreProperties>
</file>