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1 julio\"/>
    </mc:Choice>
  </mc:AlternateContent>
  <xr:revisionPtr revIDLastSave="0" documentId="8_{243271E4-91E1-455D-A1DE-D9B4A2AE4C75}" xr6:coauthVersionLast="37" xr6:coauthVersionMax="37" xr10:uidLastSave="{00000000-0000-0000-0000-000000000000}"/>
  <bookViews>
    <workbookView xWindow="0" yWindow="0" windowWidth="24000" windowHeight="9732" xr2:uid="{00000000-000D-0000-FFFF-FFFF00000000}"/>
  </bookViews>
  <sheets>
    <sheet name="flujo modificado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modificado'!$A$1:$E$17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1" l="1"/>
  <c r="G18" i="1"/>
  <c r="C18" i="1"/>
  <c r="B16" i="1"/>
  <c r="B15" i="1"/>
  <c r="B14" i="1"/>
  <c r="B13" i="1"/>
  <c r="B12" i="1"/>
  <c r="B11" i="1"/>
  <c r="B9" i="1" s="1"/>
  <c r="B10" i="1"/>
  <c r="N9" i="1"/>
  <c r="M9" i="1"/>
  <c r="L9" i="1"/>
  <c r="L18" i="1" s="1"/>
  <c r="K9" i="1"/>
  <c r="J9" i="1"/>
  <c r="I9" i="1"/>
  <c r="H9" i="1"/>
  <c r="H18" i="1" s="1"/>
  <c r="G9" i="1"/>
  <c r="F9" i="1"/>
  <c r="E9" i="1"/>
  <c r="D9" i="1"/>
  <c r="D18" i="1" s="1"/>
  <c r="C9" i="1"/>
  <c r="B8" i="1"/>
  <c r="B7" i="1"/>
  <c r="B6" i="1"/>
  <c r="B5" i="1"/>
  <c r="N4" i="1"/>
  <c r="M4" i="1"/>
  <c r="M3" i="1" s="1"/>
  <c r="M18" i="1" s="1"/>
  <c r="L4" i="1"/>
  <c r="K4" i="1"/>
  <c r="J4" i="1"/>
  <c r="I4" i="1"/>
  <c r="I3" i="1" s="1"/>
  <c r="I18" i="1" s="1"/>
  <c r="H4" i="1"/>
  <c r="G4" i="1"/>
  <c r="F4" i="1"/>
  <c r="E4" i="1"/>
  <c r="E3" i="1" s="1"/>
  <c r="E18" i="1" s="1"/>
  <c r="D4" i="1"/>
  <c r="C4" i="1"/>
  <c r="B4" i="1"/>
  <c r="N3" i="1"/>
  <c r="N18" i="1" s="1"/>
  <c r="L3" i="1"/>
  <c r="K3" i="1"/>
  <c r="J3" i="1"/>
  <c r="J18" i="1" s="1"/>
  <c r="H3" i="1"/>
  <c r="G3" i="1"/>
  <c r="F3" i="1"/>
  <c r="F18" i="1" s="1"/>
  <c r="D3" i="1"/>
  <c r="C3" i="1"/>
  <c r="C17" i="1" s="1"/>
  <c r="D2" i="1" s="1"/>
  <c r="D17" i="1" s="1"/>
  <c r="E2" i="1" s="1"/>
  <c r="E17" i="1" s="1"/>
  <c r="F2" i="1" s="1"/>
  <c r="F17" i="1" s="1"/>
  <c r="G2" i="1" s="1"/>
  <c r="G17" i="1" s="1"/>
  <c r="H2" i="1" s="1"/>
  <c r="H17" i="1" s="1"/>
  <c r="I2" i="1" s="1"/>
  <c r="I17" i="1" s="1"/>
  <c r="J2" i="1" s="1"/>
  <c r="J17" i="1" s="1"/>
  <c r="K2" i="1" s="1"/>
  <c r="K17" i="1" s="1"/>
  <c r="L2" i="1" s="1"/>
  <c r="L17" i="1" s="1"/>
  <c r="M2" i="1" s="1"/>
  <c r="M17" i="1" s="1"/>
  <c r="N2" i="1" s="1"/>
  <c r="N17" i="1" s="1"/>
  <c r="B3" i="1"/>
  <c r="B18" i="1" s="1"/>
  <c r="B2" i="1"/>
  <c r="B17" i="1" s="1"/>
</calcChain>
</file>

<file path=xl/sharedStrings.xml><?xml version="1.0" encoding="utf-8"?>
<sst xmlns="http://schemas.openxmlformats.org/spreadsheetml/2006/main" count="30" uniqueCount="30">
  <si>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</si>
  <si>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</si>
  <si>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</si>
  <si>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</si>
  <si>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</si>
  <si>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</si>
  <si>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</si>
  <si>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</si>
  <si>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</si>
  <si>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</si>
  <si>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</si>
  <si>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</si>
  <si>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</si>
  <si>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DISPONIBILIDAD INICIAL</t>
  </si>
  <si>
    <t>INGRESOS</t>
  </si>
  <si>
    <t>Banco de México</t>
  </si>
  <si>
    <t xml:space="preserve">   Curso Legal</t>
  </si>
  <si>
    <t xml:space="preserve">   Servicios de Amonedación</t>
  </si>
  <si>
    <t>Clientes</t>
  </si>
  <si>
    <t>Ingresos diversos</t>
  </si>
  <si>
    <t>EGRESOS</t>
  </si>
  <si>
    <t>Servicios Personales</t>
  </si>
  <si>
    <t>Gastos de Operación</t>
  </si>
  <si>
    <t>Bienes Muebles e Inmuebles</t>
  </si>
  <si>
    <t>Obras Públicas</t>
  </si>
  <si>
    <t>Total ingresos(-)egresos.</t>
  </si>
  <si>
    <t>Otras Erogaciones</t>
  </si>
  <si>
    <t xml:space="preserve">DISPONIBILIDAD FINAL </t>
  </si>
  <si>
    <t>BALANCE DE OPERACIONES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</si>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</sst>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</numFmts>
  <fonts count="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64" fontId="2" fillId="2" borderId="0" xfId="0" applyNumberFormat="1" applyFont="1" applyFill="1" applyBorder="1" applyAlignment="1" applyProtection="1">
      <alignment horizontal="center"/>
    </xf>
    <xf numFmtId="0" fontId="1" fillId="0" borderId="0" xfId="0" applyFont="1" applyFill="1"/>
    <xf numFmtId="164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/>
    <xf numFmtId="166" fontId="1" fillId="0" borderId="1" xfId="1" applyNumberFormat="1" applyFont="1" applyBorder="1" applyProtection="1"/>
    <xf numFmtId="166" fontId="1" fillId="0" borderId="0" xfId="1" applyNumberFormat="1" applyFont="1" applyBorder="1" applyProtection="1"/>
    <xf numFmtId="166" fontId="2" fillId="0" borderId="0" xfId="1" applyNumberFormat="1" applyFont="1" applyBorder="1" applyAlignment="1" applyProtection="1">
      <alignment horizontal="right" vertical="top" wrapText="1"/>
    </xf>
    <xf numFmtId="43" fontId="1" fillId="0" borderId="0" xfId="1" applyFont="1" applyFill="1"/>
    <xf numFmtId="43" fontId="1" fillId="0" borderId="0" xfId="0" applyNumberFormat="1" applyFont="1" applyFill="1"/>
    <xf numFmtId="3" fontId="1" fillId="0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6"/>
  <sheetViews>
    <sheetView showGridLines="0" tabSelected="1" zoomScale="80" zoomScaleNormal="80" workbookViewId="0">
      <pane xSplit="1" ySplit="1" topLeftCell="B2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baseColWidth="10" defaultColWidth="11.44140625" defaultRowHeight="13.8" x14ac:dyDescent="0.25"/>
  <cols>
    <col min="1" max="1" width="34.109375" style="1" customWidth="1"/>
    <col min="2" max="14" width="17.109375" style="1" bestFit="1" customWidth="1"/>
    <col min="15" max="16384" width="11.44140625" style="1"/>
  </cols>
  <sheetData>
    <row r="1" spans="1:14" x14ac:dyDescent="0.25">
      <c r="A1" s="18" t="s">
        <v>29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s="4" t="s">
        <v>13</v>
      </c>
      <c r="B2" s="5">
        <f>SUM(C2)</f>
        <v>1946405101</v>
      </c>
      <c r="C2" s="5">
        <v>1946405101</v>
      </c>
      <c r="D2" s="5">
        <f t="shared" ref="D2:N2" si="0">SUM(C17)</f>
        <v>1947478995</v>
      </c>
      <c r="E2" s="5">
        <f t="shared" si="0"/>
        <v>1949251564</v>
      </c>
      <c r="F2" s="5">
        <f t="shared" si="0"/>
        <v>1957537134</v>
      </c>
      <c r="G2" s="5">
        <f t="shared" si="0"/>
        <v>1962977847</v>
      </c>
      <c r="H2" s="5">
        <f t="shared" si="0"/>
        <v>1964656583</v>
      </c>
      <c r="I2" s="5">
        <f t="shared" si="0"/>
        <v>1969705527</v>
      </c>
      <c r="J2" s="5">
        <f t="shared" si="0"/>
        <v>2011275139</v>
      </c>
      <c r="K2" s="5">
        <f t="shared" si="0"/>
        <v>2016558664</v>
      </c>
      <c r="L2" s="5">
        <f t="shared" si="0"/>
        <v>2024576043</v>
      </c>
      <c r="M2" s="5">
        <f t="shared" si="0"/>
        <v>2028741748</v>
      </c>
      <c r="N2" s="5">
        <f t="shared" si="0"/>
        <v>2033586546</v>
      </c>
    </row>
    <row r="3" spans="1:14" x14ac:dyDescent="0.25">
      <c r="A3" s="6" t="s">
        <v>14</v>
      </c>
      <c r="B3" s="5">
        <f>B4+B7+B8</f>
        <v>2720040576</v>
      </c>
      <c r="C3" s="5">
        <f>C4+C7+C8</f>
        <v>104847161</v>
      </c>
      <c r="D3" s="5">
        <f t="shared" ref="D3:N3" si="1">D4+D7+D8</f>
        <v>122873239</v>
      </c>
      <c r="E3" s="5">
        <f t="shared" si="1"/>
        <v>310927679</v>
      </c>
      <c r="F3" s="5">
        <f t="shared" si="1"/>
        <v>88703613</v>
      </c>
      <c r="G3" s="5">
        <f t="shared" si="1"/>
        <v>183556285</v>
      </c>
      <c r="H3" s="5">
        <f t="shared" si="1"/>
        <v>373283160</v>
      </c>
      <c r="I3" s="5">
        <f t="shared" si="1"/>
        <v>353920882</v>
      </c>
      <c r="J3" s="5">
        <f t="shared" si="1"/>
        <v>335749483</v>
      </c>
      <c r="K3" s="5">
        <f t="shared" si="1"/>
        <v>225174066</v>
      </c>
      <c r="L3" s="5">
        <f t="shared" si="1"/>
        <v>213149858</v>
      </c>
      <c r="M3" s="5">
        <f t="shared" si="1"/>
        <v>225997228</v>
      </c>
      <c r="N3" s="5">
        <f t="shared" si="1"/>
        <v>181857922</v>
      </c>
    </row>
    <row r="4" spans="1:14" x14ac:dyDescent="0.25">
      <c r="A4" s="7" t="s">
        <v>15</v>
      </c>
      <c r="B4" s="8">
        <f>B5+B6</f>
        <v>1432548131</v>
      </c>
      <c r="C4" s="8">
        <f t="shared" ref="C4:N4" si="2">C5+C6</f>
        <v>74613914</v>
      </c>
      <c r="D4" s="8">
        <f t="shared" si="2"/>
        <v>85040242</v>
      </c>
      <c r="E4" s="8">
        <f t="shared" si="2"/>
        <v>202703664</v>
      </c>
      <c r="F4" s="8">
        <f t="shared" si="2"/>
        <v>56152736</v>
      </c>
      <c r="G4" s="8">
        <f t="shared" si="2"/>
        <v>48158063</v>
      </c>
      <c r="H4" s="8">
        <f t="shared" si="2"/>
        <v>39061794</v>
      </c>
      <c r="I4" s="8">
        <f t="shared" si="2"/>
        <v>108054531</v>
      </c>
      <c r="J4" s="8">
        <f t="shared" si="2"/>
        <v>212861817</v>
      </c>
      <c r="K4" s="8">
        <f t="shared" si="2"/>
        <v>163579701</v>
      </c>
      <c r="L4" s="8">
        <f t="shared" si="2"/>
        <v>158230930</v>
      </c>
      <c r="M4" s="8">
        <f t="shared" si="2"/>
        <v>152240966</v>
      </c>
      <c r="N4" s="8">
        <f t="shared" si="2"/>
        <v>131849773</v>
      </c>
    </row>
    <row r="5" spans="1:14" x14ac:dyDescent="0.25">
      <c r="A5" s="7" t="s">
        <v>16</v>
      </c>
      <c r="B5" s="8">
        <f>SUM(C5:N5)</f>
        <v>1355161233</v>
      </c>
      <c r="C5" s="17">
        <v>68165006</v>
      </c>
      <c r="D5" s="17">
        <v>78591334</v>
      </c>
      <c r="E5" s="17">
        <v>196254756</v>
      </c>
      <c r="F5" s="17">
        <v>49703828</v>
      </c>
      <c r="G5" s="17">
        <v>41709155</v>
      </c>
      <c r="H5" s="17">
        <v>32612886</v>
      </c>
      <c r="I5" s="17">
        <v>101605623</v>
      </c>
      <c r="J5" s="17">
        <v>206412909</v>
      </c>
      <c r="K5" s="17">
        <v>157130793</v>
      </c>
      <c r="L5" s="17">
        <v>151782022</v>
      </c>
      <c r="M5" s="17">
        <v>145792058</v>
      </c>
      <c r="N5" s="17">
        <v>125400863</v>
      </c>
    </row>
    <row r="6" spans="1:14" x14ac:dyDescent="0.25">
      <c r="A6" s="7" t="s">
        <v>17</v>
      </c>
      <c r="B6" s="8">
        <f>SUM(C6:N6)</f>
        <v>77386898</v>
      </c>
      <c r="C6" s="17">
        <v>6448908</v>
      </c>
      <c r="D6" s="17">
        <v>6448908</v>
      </c>
      <c r="E6" s="17">
        <v>6448908</v>
      </c>
      <c r="F6" s="17">
        <v>6448908</v>
      </c>
      <c r="G6" s="17">
        <v>6448908</v>
      </c>
      <c r="H6" s="17">
        <v>6448908</v>
      </c>
      <c r="I6" s="17">
        <v>6448908</v>
      </c>
      <c r="J6" s="17">
        <v>6448908</v>
      </c>
      <c r="K6" s="17">
        <v>6448908</v>
      </c>
      <c r="L6" s="17">
        <v>6448908</v>
      </c>
      <c r="M6" s="17">
        <v>6448908</v>
      </c>
      <c r="N6" s="17">
        <v>6448910</v>
      </c>
    </row>
    <row r="7" spans="1:14" x14ac:dyDescent="0.25">
      <c r="A7" s="9" t="s">
        <v>18</v>
      </c>
      <c r="B7" s="8">
        <f t="shared" ref="B7:B8" si="3">SUM(C7:N7)</f>
        <v>826291082</v>
      </c>
      <c r="C7" s="17">
        <v>2010881</v>
      </c>
      <c r="D7" s="17">
        <v>2020996</v>
      </c>
      <c r="E7" s="17">
        <v>29347649</v>
      </c>
      <c r="F7" s="17">
        <v>4328511</v>
      </c>
      <c r="G7" s="17">
        <v>98717219</v>
      </c>
      <c r="H7" s="17">
        <v>254216587</v>
      </c>
      <c r="I7" s="17">
        <v>217643985</v>
      </c>
      <c r="J7" s="17">
        <v>94665300</v>
      </c>
      <c r="K7" s="17">
        <v>31015210</v>
      </c>
      <c r="L7" s="17">
        <v>26696562</v>
      </c>
      <c r="M7" s="17">
        <v>43957232</v>
      </c>
      <c r="N7" s="17">
        <v>21670950</v>
      </c>
    </row>
    <row r="8" spans="1:14" x14ac:dyDescent="0.25">
      <c r="A8" s="9" t="s">
        <v>19</v>
      </c>
      <c r="B8" s="8">
        <f t="shared" si="3"/>
        <v>461201363</v>
      </c>
      <c r="C8" s="17">
        <v>28222366</v>
      </c>
      <c r="D8" s="17">
        <v>35812001</v>
      </c>
      <c r="E8" s="17">
        <v>78876366</v>
      </c>
      <c r="F8" s="17">
        <v>28222366</v>
      </c>
      <c r="G8" s="17">
        <v>36681003</v>
      </c>
      <c r="H8" s="17">
        <v>80004779</v>
      </c>
      <c r="I8" s="17">
        <v>28222366</v>
      </c>
      <c r="J8" s="17">
        <v>28222366</v>
      </c>
      <c r="K8" s="17">
        <v>30579155</v>
      </c>
      <c r="L8" s="17">
        <v>28222366</v>
      </c>
      <c r="M8" s="17">
        <v>29799030</v>
      </c>
      <c r="N8" s="17">
        <v>28337199</v>
      </c>
    </row>
    <row r="9" spans="1:14" x14ac:dyDescent="0.25">
      <c r="A9" s="6" t="s">
        <v>20</v>
      </c>
      <c r="B9" s="5">
        <f>SUM(B10:B16)</f>
        <v>2570019394</v>
      </c>
      <c r="C9" s="5">
        <f t="shared" ref="C9:N9" si="4">SUM(C10:C16)</f>
        <v>103773267</v>
      </c>
      <c r="D9" s="5">
        <f t="shared" si="4"/>
        <v>121100670</v>
      </c>
      <c r="E9" s="5">
        <f t="shared" si="4"/>
        <v>302642109</v>
      </c>
      <c r="F9" s="5">
        <f t="shared" si="4"/>
        <v>83262900</v>
      </c>
      <c r="G9" s="5">
        <f t="shared" si="4"/>
        <v>181877549</v>
      </c>
      <c r="H9" s="5">
        <f t="shared" si="4"/>
        <v>368234216</v>
      </c>
      <c r="I9" s="5">
        <f t="shared" si="4"/>
        <v>312351270</v>
      </c>
      <c r="J9" s="5">
        <f t="shared" si="4"/>
        <v>330465958</v>
      </c>
      <c r="K9" s="5">
        <f t="shared" si="4"/>
        <v>217156687</v>
      </c>
      <c r="L9" s="5">
        <f t="shared" si="4"/>
        <v>208984153</v>
      </c>
      <c r="M9" s="5">
        <f t="shared" si="4"/>
        <v>221152430</v>
      </c>
      <c r="N9" s="5">
        <f t="shared" si="4"/>
        <v>119018185</v>
      </c>
    </row>
    <row r="10" spans="1:14" x14ac:dyDescent="0.25">
      <c r="A10" s="10" t="s">
        <v>21</v>
      </c>
      <c r="B10" s="8">
        <f t="shared" ref="B10:B16" si="5">SUM(C10:N10)</f>
        <v>425674137</v>
      </c>
      <c r="C10" s="17">
        <v>39353513</v>
      </c>
      <c r="D10" s="17">
        <v>31799012</v>
      </c>
      <c r="E10" s="17">
        <v>35334311</v>
      </c>
      <c r="F10" s="17">
        <v>31799017</v>
      </c>
      <c r="G10" s="17">
        <v>34151576</v>
      </c>
      <c r="H10" s="17">
        <v>41178384</v>
      </c>
      <c r="I10" s="17">
        <v>37234682</v>
      </c>
      <c r="J10" s="17">
        <v>31799012</v>
      </c>
      <c r="K10" s="17">
        <v>33834281</v>
      </c>
      <c r="L10" s="17">
        <v>33799012</v>
      </c>
      <c r="M10" s="17">
        <v>37853564</v>
      </c>
      <c r="N10" s="17">
        <v>37537773</v>
      </c>
    </row>
    <row r="11" spans="1:14" x14ac:dyDescent="0.25">
      <c r="A11" s="10" t="s">
        <v>22</v>
      </c>
      <c r="B11" s="8">
        <f t="shared" si="5"/>
        <v>1974550625</v>
      </c>
      <c r="C11" s="8">
        <v>64334947</v>
      </c>
      <c r="D11" s="8">
        <v>89220649</v>
      </c>
      <c r="E11" s="8">
        <v>193444491</v>
      </c>
      <c r="F11" s="8">
        <v>49431403</v>
      </c>
      <c r="G11" s="8">
        <v>131702099</v>
      </c>
      <c r="H11" s="8">
        <v>324785692</v>
      </c>
      <c r="I11" s="8">
        <v>273527747</v>
      </c>
      <c r="J11" s="8">
        <v>295689585</v>
      </c>
      <c r="K11" s="8">
        <v>182891171</v>
      </c>
      <c r="L11" s="8">
        <v>133168404</v>
      </c>
      <c r="M11" s="8">
        <v>183201656</v>
      </c>
      <c r="N11" s="8">
        <v>53152781</v>
      </c>
    </row>
    <row r="12" spans="1:14" x14ac:dyDescent="0.25">
      <c r="A12" s="10" t="s">
        <v>23</v>
      </c>
      <c r="B12" s="8">
        <f t="shared" si="5"/>
        <v>153159292</v>
      </c>
      <c r="C12" s="8">
        <v>0</v>
      </c>
      <c r="D12" s="8">
        <v>0</v>
      </c>
      <c r="E12" s="8">
        <v>69579646</v>
      </c>
      <c r="F12" s="8">
        <v>0</v>
      </c>
      <c r="G12" s="8">
        <v>14000000</v>
      </c>
      <c r="H12" s="8">
        <v>0</v>
      </c>
      <c r="I12" s="8">
        <v>0</v>
      </c>
      <c r="J12" s="8">
        <v>0</v>
      </c>
      <c r="K12" s="8">
        <v>0</v>
      </c>
      <c r="L12" s="8">
        <v>41747788</v>
      </c>
      <c r="M12" s="8">
        <v>0</v>
      </c>
      <c r="N12" s="8">
        <v>27831858</v>
      </c>
    </row>
    <row r="13" spans="1:14" x14ac:dyDescent="0.25">
      <c r="A13" s="10" t="s">
        <v>24</v>
      </c>
      <c r="B13" s="8">
        <f t="shared" si="5"/>
        <v>12650000</v>
      </c>
      <c r="C13" s="8">
        <v>0</v>
      </c>
      <c r="D13" s="8">
        <v>0</v>
      </c>
      <c r="E13" s="8">
        <v>3162500</v>
      </c>
      <c r="F13" s="8">
        <v>1897500</v>
      </c>
      <c r="G13" s="8">
        <v>1897500</v>
      </c>
      <c r="H13" s="8">
        <v>1897500</v>
      </c>
      <c r="I13" s="8">
        <v>1200000</v>
      </c>
      <c r="J13" s="8">
        <v>2595000</v>
      </c>
      <c r="K13" s="8">
        <v>0</v>
      </c>
      <c r="L13" s="8">
        <v>0</v>
      </c>
      <c r="M13" s="8">
        <v>0</v>
      </c>
      <c r="N13" s="8">
        <v>0</v>
      </c>
    </row>
    <row r="14" spans="1:14" ht="14.25" customHeight="1" x14ac:dyDescent="0.25">
      <c r="A14" s="11" t="s">
        <v>25</v>
      </c>
      <c r="B14" s="8">
        <f t="shared" si="5"/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4.25" customHeight="1" x14ac:dyDescent="0.25">
      <c r="A15" s="11"/>
      <c r="B15" s="8">
        <f t="shared" si="5"/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4.25" customHeight="1" x14ac:dyDescent="0.25">
      <c r="A16" s="11" t="s">
        <v>26</v>
      </c>
      <c r="B16" s="8">
        <f t="shared" si="5"/>
        <v>3985340</v>
      </c>
      <c r="C16" s="13">
        <v>84807</v>
      </c>
      <c r="D16" s="13">
        <v>81009</v>
      </c>
      <c r="E16" s="13">
        <v>1121161</v>
      </c>
      <c r="F16" s="13">
        <v>134980</v>
      </c>
      <c r="G16" s="13">
        <v>126374</v>
      </c>
      <c r="H16" s="13">
        <v>372640</v>
      </c>
      <c r="I16" s="13">
        <v>388841</v>
      </c>
      <c r="J16" s="13">
        <v>382361</v>
      </c>
      <c r="K16" s="13">
        <v>431235</v>
      </c>
      <c r="L16" s="13">
        <v>268949</v>
      </c>
      <c r="M16" s="13">
        <v>97210</v>
      </c>
      <c r="N16" s="13">
        <v>495773</v>
      </c>
    </row>
    <row r="17" spans="1:14" x14ac:dyDescent="0.25">
      <c r="A17" s="6" t="s">
        <v>27</v>
      </c>
      <c r="B17" s="14">
        <f>B2+B3-B9</f>
        <v>2096426283</v>
      </c>
      <c r="C17" s="14">
        <f>C2+C3-C9</f>
        <v>1947478995</v>
      </c>
      <c r="D17" s="14">
        <f>D2+D3-D9</f>
        <v>1949251564</v>
      </c>
      <c r="E17" s="14">
        <f>E2+E3-E9</f>
        <v>1957537134</v>
      </c>
      <c r="F17" s="14">
        <f>F2+F3-F9</f>
        <v>1962977847</v>
      </c>
      <c r="G17" s="14">
        <f>G2+G3-G9</f>
        <v>1964656583</v>
      </c>
      <c r="H17" s="14">
        <f>H2+H3-H9</f>
        <v>1969705527</v>
      </c>
      <c r="I17" s="14">
        <f>I2+I3-I9</f>
        <v>2011275139</v>
      </c>
      <c r="J17" s="14">
        <f>J2+J3-J9</f>
        <v>2016558664</v>
      </c>
      <c r="K17" s="14">
        <f>K2+K3-K9</f>
        <v>2024576043</v>
      </c>
      <c r="L17" s="14">
        <f>L2+L3-L9</f>
        <v>2028741748</v>
      </c>
      <c r="M17" s="14">
        <f>M2+M3-M9</f>
        <v>2033586546</v>
      </c>
      <c r="N17" s="14">
        <f>N2+N3-N9</f>
        <v>2096426283</v>
      </c>
    </row>
    <row r="18" spans="1:14" x14ac:dyDescent="0.25">
      <c r="A18" s="6" t="s">
        <v>28</v>
      </c>
      <c r="B18" s="14">
        <f>B3-B9</f>
        <v>150021182</v>
      </c>
      <c r="C18" s="14">
        <f>C3-C9</f>
        <v>1073894</v>
      </c>
      <c r="D18" s="14">
        <f>D3-D9</f>
        <v>1772569</v>
      </c>
      <c r="E18" s="14">
        <f>E3-E9</f>
        <v>8285570</v>
      </c>
      <c r="F18" s="14">
        <f>F3-F9</f>
        <v>5440713</v>
      </c>
      <c r="G18" s="14">
        <f>G3-G9</f>
        <v>1678736</v>
      </c>
      <c r="H18" s="14">
        <f>H3-H9</f>
        <v>5048944</v>
      </c>
      <c r="I18" s="14">
        <f>I3-I9</f>
        <v>41569612</v>
      </c>
      <c r="J18" s="14">
        <f>J3-J9</f>
        <v>5283525</v>
      </c>
      <c r="K18" s="14">
        <f>K3-K9</f>
        <v>8017379</v>
      </c>
      <c r="L18" s="14">
        <f>L3-L9</f>
        <v>4165705</v>
      </c>
      <c r="M18" s="14">
        <f>M3-M9</f>
        <v>4844798</v>
      </c>
      <c r="N18" s="14">
        <f>N3-N9</f>
        <v>62839737</v>
      </c>
    </row>
    <row r="19" spans="1:14" x14ac:dyDescent="0.25">
      <c r="D19" s="3"/>
    </row>
    <row r="20" spans="1:14" x14ac:dyDescent="0.25">
      <c r="D20" s="3"/>
    </row>
    <row r="21" spans="1:14" s="3" customFormat="1" x14ac:dyDescent="0.25"/>
    <row r="22" spans="1:14" s="3" customFormat="1" x14ac:dyDescent="0.25">
      <c r="C22" s="15"/>
      <c r="D22" s="15"/>
      <c r="E22" s="15"/>
    </row>
    <row r="23" spans="1:14" s="3" customFormat="1" x14ac:dyDescent="0.25">
      <c r="C23" s="15"/>
      <c r="D23" s="15"/>
      <c r="E23" s="15"/>
    </row>
    <row r="24" spans="1:14" s="3" customFormat="1" x14ac:dyDescent="0.25">
      <c r="C24" s="15"/>
      <c r="D24" s="15"/>
      <c r="E24" s="15"/>
    </row>
    <row r="25" spans="1:14" s="3" customFormat="1" x14ac:dyDescent="0.25">
      <c r="C25" s="15"/>
      <c r="D25" s="15"/>
      <c r="E25" s="15"/>
    </row>
    <row r="26" spans="1:14" s="3" customFormat="1" x14ac:dyDescent="0.25">
      <c r="C26" s="16"/>
      <c r="D26" s="16"/>
      <c r="E26" s="16"/>
    </row>
    <row r="27" spans="1:14" s="3" customFormat="1" x14ac:dyDescent="0.25"/>
    <row r="28" spans="1:14" s="3" customFormat="1" x14ac:dyDescent="0.25"/>
    <row r="29" spans="1:14" s="3" customFormat="1" x14ac:dyDescent="0.25"/>
    <row r="30" spans="1:14" s="3" customFormat="1" x14ac:dyDescent="0.25"/>
    <row r="31" spans="1:14" s="3" customFormat="1" x14ac:dyDescent="0.25"/>
    <row r="32" spans="1:14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modificado</vt:lpstr>
      <vt:lpstr>'flujo modificado'!Área_de_impresión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2018-03-22T19:49:15Z</dcterms:created>
  <dcterms:modified xsi:type="dcterms:W3CDTF">2021-07-02T15:17:20Z</dcterms:modified>
</cp:coreProperties>
</file>